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3 Evaluación\PROCEDIMIENTOS\"/>
    </mc:Choice>
  </mc:AlternateContent>
  <workbookProtection workbookAlgorithmName="SHA-512" workbookHashValue="n7V5lQtluoTxyB0SIn3QV+7yBvstUFrbWtq99azraukhlWGDZgPyl3ES7CFpfDoFH77iHNiPBBVe5srChhbftw==" workbookSaltValue="fsddkMxmYIR09tuvXd+X0w==" workbookSpinCount="100000" lockStructure="1"/>
  <bookViews>
    <workbookView xWindow="0" yWindow="0" windowWidth="20490" windowHeight="9045" tabRatio="409"/>
  </bookViews>
  <sheets>
    <sheet name="Matriz de riesgo Evaluación" sheetId="12" r:id="rId1"/>
    <sheet name="Mapa de riesgo EV." sheetId="13" r:id="rId2"/>
    <sheet name="Registro Eventos e Incidentes" sheetId="15" state="hidden" r:id="rId3"/>
    <sheet name="Data" sheetId="14" state="hidden" r:id="rId4"/>
  </sheets>
  <externalReferences>
    <externalReference r:id="rId5"/>
  </externalReferences>
  <definedNames>
    <definedName name="_xlnm._FilterDatabase" localSheetId="1" hidden="1">'Mapa de riesgo EV.'!$A$4:$F$60</definedName>
    <definedName name="_xlnm._FilterDatabase" localSheetId="0" hidden="1">'Matriz de riesgo Evaluación'!$A$5:$J$61</definedName>
    <definedName name="Excel_BuiltIn__FilterDatabase_3" localSheetId="1">#REF!</definedName>
    <definedName name="Excel_BuiltIn__FilterDatabase_3" localSheetId="0">#REF!</definedName>
    <definedName name="Excel_BuiltIn__FilterDatabase_3">#REF!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3" l="1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12" i="13" l="1"/>
  <c r="B13" i="13"/>
  <c r="B14" i="13"/>
  <c r="B15" i="13"/>
  <c r="B16" i="13"/>
  <c r="B17" i="13"/>
  <c r="B18" i="13"/>
  <c r="B19" i="13"/>
  <c r="B20" i="13"/>
  <c r="B21" i="13"/>
  <c r="B22" i="13"/>
  <c r="B23" i="13"/>
  <c r="D24" i="13"/>
  <c r="E24" i="13" s="1"/>
  <c r="D28" i="13"/>
  <c r="E28" i="13" s="1"/>
  <c r="D32" i="13"/>
  <c r="E32" i="13" s="1"/>
  <c r="D40" i="13"/>
  <c r="E40" i="13" s="1"/>
  <c r="D44" i="13"/>
  <c r="E44" i="13" s="1"/>
  <c r="D48" i="13"/>
  <c r="E48" i="13" s="1"/>
  <c r="D52" i="13"/>
  <c r="E52" i="13" s="1"/>
  <c r="D56" i="13"/>
  <c r="E56" i="13" s="1"/>
  <c r="D60" i="13"/>
  <c r="E60" i="13" s="1"/>
  <c r="C12" i="13"/>
  <c r="C13" i="13"/>
  <c r="C14" i="13"/>
  <c r="C15" i="13"/>
  <c r="C16" i="13"/>
  <c r="C17" i="13"/>
  <c r="C18" i="13"/>
  <c r="C19" i="13"/>
  <c r="C20" i="13"/>
  <c r="C21" i="13"/>
  <c r="C22" i="13"/>
  <c r="C23" i="13"/>
  <c r="H12" i="12"/>
  <c r="I12" i="12" s="1"/>
  <c r="H13" i="12"/>
  <c r="I13" i="12" s="1"/>
  <c r="H14" i="12"/>
  <c r="I14" i="12" s="1"/>
  <c r="H15" i="12"/>
  <c r="I15" i="12" s="1"/>
  <c r="H16" i="12"/>
  <c r="I16" i="12" s="1"/>
  <c r="H17" i="12"/>
  <c r="I17" i="12" s="1"/>
  <c r="H18" i="12"/>
  <c r="I18" i="12" s="1"/>
  <c r="H19" i="12"/>
  <c r="I19" i="12" s="1"/>
  <c r="H20" i="12"/>
  <c r="I20" i="12" s="1"/>
  <c r="H21" i="12"/>
  <c r="I21" i="12" s="1"/>
  <c r="H22" i="12"/>
  <c r="I22" i="12" s="1"/>
  <c r="B9" i="13"/>
  <c r="B10" i="13"/>
  <c r="B11" i="13"/>
  <c r="C9" i="13"/>
  <c r="C10" i="13"/>
  <c r="C11" i="13"/>
  <c r="C8" i="13"/>
  <c r="B8" i="13"/>
  <c r="H11" i="12"/>
  <c r="I11" i="12" s="1"/>
  <c r="H9" i="12"/>
  <c r="I9" i="12" s="1"/>
  <c r="H10" i="12"/>
  <c r="I10" i="12" s="1"/>
  <c r="H8" i="12"/>
  <c r="I8" i="12" s="1"/>
  <c r="H7" i="12"/>
  <c r="I7" i="12" s="1"/>
  <c r="D16" i="13" l="1"/>
  <c r="E16" i="13" s="1"/>
  <c r="D12" i="13"/>
  <c r="E12" i="13" s="1"/>
  <c r="D49" i="13"/>
  <c r="E49" i="13" s="1"/>
  <c r="D10" i="13"/>
  <c r="E10" i="13" s="1"/>
  <c r="D53" i="13"/>
  <c r="E53" i="13" s="1"/>
  <c r="D13" i="13"/>
  <c r="E13" i="13" s="1"/>
  <c r="D41" i="13"/>
  <c r="E41" i="13" s="1"/>
  <c r="D36" i="13"/>
  <c r="E36" i="13" s="1"/>
  <c r="D29" i="13"/>
  <c r="E29" i="13" s="1"/>
  <c r="D57" i="13"/>
  <c r="E57" i="13" s="1"/>
  <c r="D45" i="13"/>
  <c r="E45" i="13" s="1"/>
  <c r="D37" i="13"/>
  <c r="E37" i="13" s="1"/>
  <c r="D33" i="13"/>
  <c r="E33" i="13" s="1"/>
  <c r="D17" i="13"/>
  <c r="E17" i="13" s="1"/>
  <c r="D25" i="13"/>
  <c r="E25" i="13" s="1"/>
  <c r="D21" i="13"/>
  <c r="E21" i="13" s="1"/>
  <c r="D20" i="13"/>
  <c r="E20" i="13" s="1"/>
  <c r="D59" i="13"/>
  <c r="E59" i="13" s="1"/>
  <c r="D55" i="13"/>
  <c r="E55" i="13" s="1"/>
  <c r="D51" i="13"/>
  <c r="E51" i="13" s="1"/>
  <c r="D47" i="13"/>
  <c r="E47" i="13" s="1"/>
  <c r="D43" i="13"/>
  <c r="E43" i="13" s="1"/>
  <c r="D39" i="13"/>
  <c r="E39" i="13" s="1"/>
  <c r="D35" i="13"/>
  <c r="E35" i="13" s="1"/>
  <c r="D31" i="13"/>
  <c r="E31" i="13" s="1"/>
  <c r="D27" i="13"/>
  <c r="E27" i="13" s="1"/>
  <c r="D23" i="13"/>
  <c r="E23" i="13" s="1"/>
  <c r="D19" i="13"/>
  <c r="E19" i="13" s="1"/>
  <c r="D15" i="13"/>
  <c r="E15" i="13" s="1"/>
  <c r="D58" i="13"/>
  <c r="E58" i="13" s="1"/>
  <c r="D54" i="13"/>
  <c r="E54" i="13" s="1"/>
  <c r="D50" i="13"/>
  <c r="E50" i="13" s="1"/>
  <c r="D46" i="13"/>
  <c r="E46" i="13" s="1"/>
  <c r="D42" i="13"/>
  <c r="E42" i="13" s="1"/>
  <c r="D38" i="13"/>
  <c r="E38" i="13" s="1"/>
  <c r="D34" i="13"/>
  <c r="E34" i="13" s="1"/>
  <c r="D30" i="13"/>
  <c r="E30" i="13" s="1"/>
  <c r="D26" i="13"/>
  <c r="E26" i="13" s="1"/>
  <c r="D22" i="13"/>
  <c r="E22" i="13" s="1"/>
  <c r="D18" i="13"/>
  <c r="E18" i="13" s="1"/>
  <c r="D14" i="13"/>
  <c r="E14" i="13" s="1"/>
  <c r="D11" i="13"/>
  <c r="E11" i="13" s="1"/>
  <c r="D9" i="13"/>
  <c r="E9" i="13" s="1"/>
  <c r="D8" i="13"/>
  <c r="E8" i="13" s="1"/>
  <c r="H33" i="12"/>
  <c r="I33" i="12" s="1"/>
  <c r="H34" i="12"/>
  <c r="I34" i="12" s="1"/>
  <c r="H35" i="12"/>
  <c r="I35" i="12" s="1"/>
  <c r="H36" i="12"/>
  <c r="I36" i="12" s="1"/>
  <c r="H37" i="12"/>
  <c r="I37" i="12" s="1"/>
  <c r="H38" i="12"/>
  <c r="I38" i="12" s="1"/>
  <c r="H39" i="12"/>
  <c r="I39" i="12" s="1"/>
  <c r="H40" i="12"/>
  <c r="I40" i="12" s="1"/>
  <c r="H41" i="12"/>
  <c r="I41" i="12" s="1"/>
  <c r="H42" i="12"/>
  <c r="I42" i="12" s="1"/>
  <c r="H43" i="12"/>
  <c r="I43" i="12" s="1"/>
  <c r="H44" i="12"/>
  <c r="I44" i="12" s="1"/>
  <c r="H45" i="12"/>
  <c r="I45" i="12" s="1"/>
  <c r="H46" i="12"/>
  <c r="I46" i="12" s="1"/>
  <c r="H47" i="12"/>
  <c r="I47" i="12" s="1"/>
  <c r="H48" i="12"/>
  <c r="I48" i="12" s="1"/>
  <c r="H49" i="12"/>
  <c r="I49" i="12" s="1"/>
  <c r="H50" i="12"/>
  <c r="I50" i="12" s="1"/>
  <c r="H51" i="12"/>
  <c r="I51" i="12" s="1"/>
  <c r="H52" i="12"/>
  <c r="I52" i="12" s="1"/>
  <c r="H53" i="12"/>
  <c r="I53" i="12" s="1"/>
  <c r="H54" i="12"/>
  <c r="I54" i="12" s="1"/>
  <c r="H55" i="12"/>
  <c r="I55" i="12" s="1"/>
  <c r="H56" i="12"/>
  <c r="I56" i="12" s="1"/>
  <c r="H57" i="12"/>
  <c r="I57" i="12" s="1"/>
  <c r="H58" i="12"/>
  <c r="I58" i="12" s="1"/>
  <c r="H59" i="12"/>
  <c r="I59" i="12" s="1"/>
  <c r="H60" i="12"/>
  <c r="I60" i="12" s="1"/>
  <c r="H61" i="12"/>
  <c r="I61" i="12" s="1"/>
  <c r="H32" i="12"/>
  <c r="I32" i="12" s="1"/>
  <c r="B7" i="13"/>
  <c r="C7" i="13"/>
  <c r="D7" i="13" l="1"/>
  <c r="E7" i="13" s="1"/>
  <c r="H6" i="12"/>
  <c r="I6" i="12" s="1"/>
  <c r="H23" i="12"/>
  <c r="I23" i="12" s="1"/>
  <c r="H24" i="12"/>
  <c r="I24" i="12" s="1"/>
  <c r="H25" i="12"/>
  <c r="I25" i="12" s="1"/>
  <c r="H26" i="12"/>
  <c r="I26" i="12" s="1"/>
  <c r="H27" i="12"/>
  <c r="I27" i="12" s="1"/>
  <c r="H28" i="12"/>
  <c r="I28" i="12" s="1"/>
  <c r="H29" i="12"/>
  <c r="I29" i="12" s="1"/>
  <c r="H30" i="12"/>
  <c r="I30" i="12" s="1"/>
  <c r="H31" i="12"/>
  <c r="I31" i="12" s="1"/>
  <c r="C6" i="13" l="1"/>
  <c r="B6" i="13"/>
  <c r="D6" i="13" l="1"/>
  <c r="E6" i="13" s="1"/>
</calcChain>
</file>

<file path=xl/sharedStrings.xml><?xml version="1.0" encoding="utf-8"?>
<sst xmlns="http://schemas.openxmlformats.org/spreadsheetml/2006/main" count="296" uniqueCount="250">
  <si>
    <t>No</t>
  </si>
  <si>
    <t>Nivel de riesgo</t>
  </si>
  <si>
    <t>Evento</t>
  </si>
  <si>
    <t>Financiero</t>
  </si>
  <si>
    <t>Responsable</t>
  </si>
  <si>
    <t>Causa / Debilidad 
(por que puede ocurrir)</t>
  </si>
  <si>
    <t>Frecuencia</t>
  </si>
  <si>
    <t>Prevenir</t>
  </si>
  <si>
    <t>ANÁLISIS DE RIESGO</t>
  </si>
  <si>
    <t>EVALUACIÓN DE RIESGO</t>
  </si>
  <si>
    <t>Efecto / Consecuencia / impacto</t>
  </si>
  <si>
    <t>Análisis de riesgo</t>
  </si>
  <si>
    <t>C</t>
  </si>
  <si>
    <t>Aceptar</t>
  </si>
  <si>
    <t>Fuentes de Riesgo</t>
  </si>
  <si>
    <t>Relaciones Comerciales y Contractuales</t>
  </si>
  <si>
    <t>Circunstancias Economicas</t>
  </si>
  <si>
    <t>Comportamiento Humano</t>
  </si>
  <si>
    <t>Eventos naturales</t>
  </si>
  <si>
    <t>Circunstancias Politicas</t>
  </si>
  <si>
    <t xml:space="preserve">Personas Maliciosas </t>
  </si>
  <si>
    <t>Aspectos Tecnologicos o Técnicos</t>
  </si>
  <si>
    <t>Normatividad y Regulación</t>
  </si>
  <si>
    <t>Opciones de Tratamiento de Riesgo</t>
  </si>
  <si>
    <t>Proteger</t>
  </si>
  <si>
    <t>Transferir</t>
  </si>
  <si>
    <t>Retener</t>
  </si>
  <si>
    <t>Evitar</t>
  </si>
  <si>
    <t xml:space="preserve">Plan de Acción </t>
  </si>
  <si>
    <t>Evento e Incidente</t>
  </si>
  <si>
    <t xml:space="preserve">Descripción </t>
  </si>
  <si>
    <t>Fecha de Ocurrencia</t>
  </si>
  <si>
    <t>Clasificación 
Riesgo</t>
  </si>
  <si>
    <t>Tratamiento / Corrección</t>
  </si>
  <si>
    <t>Estado</t>
  </si>
  <si>
    <t>Tipos de Riesgo</t>
  </si>
  <si>
    <t>Estrategico</t>
  </si>
  <si>
    <t>Operativo</t>
  </si>
  <si>
    <t>De Mercado</t>
  </si>
  <si>
    <t>Tecnologico</t>
  </si>
  <si>
    <t>Fisico</t>
  </si>
  <si>
    <t>Ambiental</t>
  </si>
  <si>
    <t>SISO</t>
  </si>
  <si>
    <t xml:space="preserve">Seguridad de la Información </t>
  </si>
  <si>
    <t>Actividades Administrativas y Controles de proceso</t>
  </si>
  <si>
    <t>Descripción del evento</t>
  </si>
  <si>
    <t>ACTIVIDAD / REQUISITO</t>
  </si>
  <si>
    <t>Consecuencia</t>
  </si>
  <si>
    <t>Probabilidad</t>
  </si>
  <si>
    <t>P</t>
  </si>
  <si>
    <t>Versión 01</t>
  </si>
  <si>
    <t>Clasifica-ción del Riesgo</t>
  </si>
  <si>
    <t>Anexo 1-PR-3.3-01</t>
  </si>
  <si>
    <t xml:space="preserve">MATRIZ DE RIESGOS DEL PROCESO DE EVALUACIÓN </t>
  </si>
  <si>
    <t xml:space="preserve">Revisión de documentos y registros del OEC (Requisitos normativos y alcance)
</t>
  </si>
  <si>
    <t>El OEC no remite la información completa que se solicita para etapa 1</t>
  </si>
  <si>
    <t>No ejecucion de la Etapa 1 de evaluación</t>
  </si>
  <si>
    <t>Falta de comunicación con el OEC y la Coordinacion, Instrucciones poco claras respecto a la documentacion a entregar.</t>
  </si>
  <si>
    <t xml:space="preserve">Dificultades para la realizacion de la evaluación. </t>
  </si>
  <si>
    <t>La información que remite la Coordinación Sectorial al equipo evaluador es incompleta</t>
  </si>
  <si>
    <t>Perdida de informacion cuando la documentacion es enviada del OEC a la Coordinacion Sectorial</t>
  </si>
  <si>
    <t xml:space="preserve">Los resultados de la revisión de los documentos y registros por parte del equipo evaluador  EL y expertos no son entregados oportunamente </t>
  </si>
  <si>
    <t>Retrasos en la entrega de los resultados de la revision de documentos y registros por parte del equipo evaluador</t>
  </si>
  <si>
    <t>Demoras en la determinacion de resultados de la etapa 1</t>
  </si>
  <si>
    <t>No identificación de hallazgos</t>
  </si>
  <si>
    <t>Revisión insuficiente de la documentación</t>
  </si>
  <si>
    <t>Falta de red o capacidad en el equipo de computo</t>
  </si>
  <si>
    <t>No se puede realizar la evaluación a tiempo</t>
  </si>
  <si>
    <t xml:space="preserve">Encontrar archivos encriptados, borrosos o no legibles e incompletos </t>
  </si>
  <si>
    <t>El equipo evaluador debe revisar en etapa 2 lo que no puede revisar en etapa 1</t>
  </si>
  <si>
    <t>No contar con acceso al FTP donde se suben los documentos para la evaluación</t>
  </si>
  <si>
    <t>Planificación inadecuada del tiempo asignado a la etapa 1
Expertos técnicos sin suficiente entrenamiento en el proceso de evaluación.</t>
  </si>
  <si>
    <t>Establecer canales de comunicación claros con el OEC.</t>
  </si>
  <si>
    <t xml:space="preserve">Desconocimiento de la aplicación de los criterios de muestreo </t>
  </si>
  <si>
    <t>No se da cubrimiento a todas las sedes, personas, equipos, registro y el alcance en el ciclo de acreditación</t>
  </si>
  <si>
    <t>Falta de capacitacion del equipo evaluador sobre parametros de muestreo</t>
  </si>
  <si>
    <t xml:space="preserve">Aplicación de criterios de muestreo (registros, personas, sitios, equipos y alcances)
</t>
  </si>
  <si>
    <t>Recomendación inadecuada sobre el estado de la acreditación</t>
  </si>
  <si>
    <t xml:space="preserve">Representatividad insuficiente en el alcance a evaluar </t>
  </si>
  <si>
    <t>No implementacion de los parametros de muestreo</t>
  </si>
  <si>
    <t xml:space="preserve">No cubrimiento de todos los criterios de evaluación. </t>
  </si>
  <si>
    <t>Equipo evaluador insuficiente para un muestreo representativo.</t>
  </si>
  <si>
    <t>Falta de personal calificado para los diferentes esquemas de acreditación</t>
  </si>
  <si>
    <t>Conclusiones equivocadas sobre la competencia del OEC</t>
  </si>
  <si>
    <t xml:space="preserve"> Revisión deficiente del alcance</t>
  </si>
  <si>
    <t>Selección insuficiente de la muestra</t>
  </si>
  <si>
    <t xml:space="preserve"> Falta de información de la evaluación anterior</t>
  </si>
  <si>
    <t>No es posible evaluar la totalida del alcance en el ciclo de acreditación</t>
  </si>
  <si>
    <t>Seleccionar una muestra suficiente pero repetida de la anterior evaluación.</t>
  </si>
  <si>
    <t>No existe un esquema de muestreo para calcular un tamaño de muestra suficiente</t>
  </si>
  <si>
    <t>Sobre estimar un tamaño de muestra</t>
  </si>
  <si>
    <t>Disminución de tiempo a otras actividades de igual importancia en la evaluación</t>
  </si>
  <si>
    <t>Implementar metodologia de muestreo para cada programa de acreditación</t>
  </si>
  <si>
    <t xml:space="preserve">Elaboración del plan de evaluación y/o plan de testificación (Enfoque de evaluación basada en riesgos) </t>
  </si>
  <si>
    <t>Plan de evaluación que no es suficiente ni adecuado (No contiene las actividades criticas y sitios críticos del OEC, ni los requisitos y criterios específicos de evaluación.</t>
  </si>
  <si>
    <t xml:space="preserve">Plan de evaluación desalineado con el enfoque basado en riesgos propuesto para cada esquema de acreditación </t>
  </si>
  <si>
    <t>Estructuración del plan de evaluación en criterios diferentes a los riesgos de alto impacto.</t>
  </si>
  <si>
    <t>Desconocimiento de las matrices de evaluacion basada en riesgo para cada esquema de acreditación</t>
  </si>
  <si>
    <t>Socializar con los diferentes equipos evaluadores las matrices de evaluacion basada en riesgo.</t>
  </si>
  <si>
    <t>Evaluación deficiente, no evidencia de hallazgos.</t>
  </si>
  <si>
    <t>falta de conocimiento del alcance del OEC</t>
  </si>
  <si>
    <t>No identificar hallazgos suficientes</t>
  </si>
  <si>
    <t>Asignación de tiempo muy corta para la revisión de los diferentes requisitos</t>
  </si>
  <si>
    <t xml:space="preserve"> Entrega demorada del plan de evaluación al OEC </t>
  </si>
  <si>
    <t>Tiempo insuficiente para disponer de los ítems para las testificaciones</t>
  </si>
  <si>
    <t xml:space="preserve">Falta de seguimiento de la Coordinacion sectorial a los entregables por parte del equipo evaluador. </t>
  </si>
  <si>
    <t>Riesgo de no atestiguar el alcance del OEC en el ciclo de acreditación.</t>
  </si>
  <si>
    <t>No se encuentra trazabilidad del plan de evaluación por ciclo de acreditación</t>
  </si>
  <si>
    <t xml:space="preserve">Identificación de Hallazgos de etapa 1 </t>
  </si>
  <si>
    <t>Dificultad en la identificación de los hallazgos.</t>
  </si>
  <si>
    <t>Falta de conocimiento sobre las resoluciones o normatividad a evaluar, falta de interpretacion de la normativa por parte del experto técnico</t>
  </si>
  <si>
    <t>Falta de entrenamiento de los expertos, deficiencias en el proceso de calificacion de expertos tecnicos</t>
  </si>
  <si>
    <t>Tiempo insuficiente para la preparacion de la evaluación</t>
  </si>
  <si>
    <t>N.A.</t>
  </si>
  <si>
    <t>Fortalecer las revisiones que se realizan en las Coordinaciones sectoriales cuando se recibe la solicitud del OEC.</t>
  </si>
  <si>
    <t>Implementacion de Software que permita realizar la actividad de manera sistematica</t>
  </si>
  <si>
    <t>El OEC no fue cuidadoso con el manejo en el envio de la  información a ONAC</t>
  </si>
  <si>
    <t>Fortalecer las condiciones para el envio de la informacion por parte del OEC (Especificaciones en el Formulario de solicitud)</t>
  </si>
  <si>
    <t>Revisar que este contemplada la informacion de la evaluacion anterior.</t>
  </si>
  <si>
    <t>Implementar seguimiento de este tiempo por medio del CPS (Cuadro de planeacion y seguimiento)</t>
  </si>
  <si>
    <t xml:space="preserve">No tener en cuenta las actividades que  indica el plan de evaluación, tanto para atestiguar como la evaluación por registros </t>
  </si>
  <si>
    <t>La descripción del hallazgo y el requisito que se incumple no son coherentes</t>
  </si>
  <si>
    <t>Apelación por parte del OEC</t>
  </si>
  <si>
    <t>Documentación incompleta e informacion insuficiente</t>
  </si>
  <si>
    <t xml:space="preserve">Encontrar falsos hallazgos </t>
  </si>
  <si>
    <t>Tiempo en la etapa 2 se reduce ya que se pierde tiempo en revisar documentación que debía ser revisada en etapa 1.</t>
  </si>
  <si>
    <t>Inducción de expertos (enfocada en la interpretación del requisito y en la imparcialidad de las evaluaciones), hacer valoracion por cada esquema para ver cual es la documentacion que se requiere revisar en E1 (informes).</t>
  </si>
  <si>
    <t>Envío de entregables etapa 1</t>
  </si>
  <si>
    <t>Retrasos en el proceso de evaluación.</t>
  </si>
  <si>
    <t>Oportunidad en el envío de entregables y entrega incompleta de documentos</t>
  </si>
  <si>
    <t>Seguimiento a las entregas por parte del grupo evaluador</t>
  </si>
  <si>
    <t xml:space="preserve"> Fuga de información o descontrol del proceso para tomar acciones correctivas de aquellos procesos por fuera del estándar.</t>
  </si>
  <si>
    <t xml:space="preserve">Monitoreo deficiente no soportado mediante registros del proceso de evaluación </t>
  </si>
  <si>
    <t>Definir desde las coordinaciones que documentacion es la que deben entregar.
Incluir en las agendas de los evaluadores las fechas de entrega de etapa 1 como recordatorio."</t>
  </si>
  <si>
    <t>Reunión de apertura</t>
  </si>
  <si>
    <t>No se informa de forma completa y clara el objetivo de la evaluación al OEC</t>
  </si>
  <si>
    <t>Mala interpretacion de la informacion brindada al OEC</t>
  </si>
  <si>
    <t xml:space="preserve">Desconocimiento del alcance del proceso de evaluación incluyendo la identificación de participantes </t>
  </si>
  <si>
    <t>Extralimitación de los requerimientos por ambas partes (comentarios inapropiados de expertos, que desconocen su rol en la evaluación)</t>
  </si>
  <si>
    <t>Deficiente induccion sobre los roles al equipo evaluador</t>
  </si>
  <si>
    <t>Evaluación de Sistema de Gestión y Requisitos Técnicos</t>
  </si>
  <si>
    <t xml:space="preserve">La metodologia utilizada por el equipo evaluador no permite llegar a una conclusión objetiva de la competencia técnica del OEC. </t>
  </si>
  <si>
    <t>No se profundiza respecto a si se trata de una situación sistemática o fortuita.</t>
  </si>
  <si>
    <t>Identificar hallazgos que no aportan valor al OEC</t>
  </si>
  <si>
    <t>No se unfican criterios de evaluacion con los equipos evaluadores</t>
  </si>
  <si>
    <t>Entrenamiento al equipo evaluador. 
Unificación de criterios, hacer ejercicios de simulación. "</t>
  </si>
  <si>
    <t>Evaluación de testificación</t>
  </si>
  <si>
    <t>Desconocimiento del rol dentro de la evaluación de tetsificación</t>
  </si>
  <si>
    <t xml:space="preserve"> Priorizacion incorrecta de los elementos a testificar involucrados dentro de la testificacion a realizar </t>
  </si>
  <si>
    <t xml:space="preserve">No es posible determinar la competencia del OEC en actividades de alto riesgo de evaluacion de la conformidad. </t>
  </si>
  <si>
    <t xml:space="preserve">Falta de capacitacion del equipo evaluador </t>
  </si>
  <si>
    <t>Matriz de riesgos en permanente revisión y actualización.
Metodologia adecuada que asegure una permanente identificacion de riesgos que ayduen a evaluar la eficacia y los controles establecidos y a su vez establecer nuevos controles.</t>
  </si>
  <si>
    <t xml:space="preserve">Retroalimentación diaria al OEC </t>
  </si>
  <si>
    <t>Oportunidad en la retroalimentación del equipo de evaluación al OEC</t>
  </si>
  <si>
    <t>Confusion respecto a los resultados parciales de la evaluación y generando insatisfacción sobre el servicio de acreditación.</t>
  </si>
  <si>
    <t xml:space="preserve">No presentar los resultados de forma clara y precisa al OEC </t>
  </si>
  <si>
    <t>Evaluacion enfocada de manera incorrecta</t>
  </si>
  <si>
    <t>Hacer un balance diario con el equipo evaluador sobre lo que se evidencio dentro de la evaluacion, antes de presentar los resultados al OEC.
Entrenamiento de los evaluadores.</t>
  </si>
  <si>
    <t>Preparación de informe</t>
  </si>
  <si>
    <t>Mal manejo del tiempo que conduce a preparar un informe contra el tiempo</t>
  </si>
  <si>
    <t>Insuficiencia en cuanto a la descripción del hallazgo, la evidencia objetiva y el requisito de la norma, por parte del equipo evaluador</t>
  </si>
  <si>
    <t xml:space="preserve"> No permita llegar a conclusiones.</t>
  </si>
  <si>
    <t>Realizar balances previos o intermedios con el equipo evaluador luego de evaluar cada actividad.</t>
  </si>
  <si>
    <t>Informes con informacion incompleta o deficiente</t>
  </si>
  <si>
    <t>Reunión de cierre</t>
  </si>
  <si>
    <t>No explicar al OEC las siguientes etapas del proceso de acreditación, así como las fechas y plazos que aplican.</t>
  </si>
  <si>
    <t>Generar un mensaje erróneo o incompleto.</t>
  </si>
  <si>
    <t>No presentar con claridad los resultados identificados al OEC</t>
  </si>
  <si>
    <t>Debates prolongados.</t>
  </si>
  <si>
    <t>Llegar a la reunión de cierre sin haber concertado los hallazgos con el OEC</t>
  </si>
  <si>
    <t>Falta de preparacion en la evaluacion con los roles definidos para el equipo evaluador</t>
  </si>
  <si>
    <t>Falta de capacitacion al equipo evaluador</t>
  </si>
  <si>
    <t xml:space="preserve">Retroalimentacion al equipo evaluador sobre los tiempos </t>
  </si>
  <si>
    <t xml:space="preserve"> Revisión del PCAC</t>
  </si>
  <si>
    <t>Revisar un PCAC, pese a que se encuentre por fuera de los términos establecidos en las Reglas del Servicio de Acreditación de ONAC.</t>
  </si>
  <si>
    <t>Pese a ser entregado un PCAC dentro de los términos,  el Evaluador Líder no lo identifica, e inicia su revisión por fuera de los términos de las Reglas del Servicio de Acreditación.</t>
  </si>
  <si>
    <t>Revisión insuficiente e inadecuada del PCAC</t>
  </si>
  <si>
    <t>Entrega demorada de la respuesta al OEC que no permita darle tiempo suficiente al OEC para efectuar los ajustes necesarios</t>
  </si>
  <si>
    <t>El evaluador no comunique de manera oportuna a ONAC sobre la aprobacion del PCAC</t>
  </si>
  <si>
    <t>Ausencia de expertos en la revision de hallazgos técnicos del PCAC.</t>
  </si>
  <si>
    <t>Incumplimiento de las Reglas de Acreditacion de ONAC</t>
  </si>
  <si>
    <t>Falta de conocimiento del equipo evaluador sobre lo estipulado en el RAC</t>
  </si>
  <si>
    <t>Falta de conocimiento del equipo evaluador sobre lo estipulado en el RAC
Retroalimentacion deficiente de los miembros del equipo evaluador</t>
  </si>
  <si>
    <t>Hallazgos injustificados</t>
  </si>
  <si>
    <t xml:space="preserve">Falta de seguimiento del proceso de respuesta del evaluador </t>
  </si>
  <si>
    <t>Falra de capacitacion del equipo evaluador</t>
  </si>
  <si>
    <t>El OEC no presenta a conciencia un PCAC ya sea porque no se entendió la NC o porque no desea comprometerse con gastos</t>
  </si>
  <si>
    <t>El OEC puede ser suspendido por no aprobación del PCAC</t>
  </si>
  <si>
    <t>Continua y desgastante revisión de PCAC por parte evaluador líder</t>
  </si>
  <si>
    <t>Falra de seguimiento al proceso de aprobacion del PCAC</t>
  </si>
  <si>
    <t>Evidencias que no aportan al cierre eficaz de los hallazgos</t>
  </si>
  <si>
    <t>Retroalimentacion y calificacion de expertos deficiente</t>
  </si>
  <si>
    <t xml:space="preserve">Alerta en cps sobre vencimiento de PCAC, teniendo en cuenta el minimo de revisiones. </t>
  </si>
  <si>
    <t xml:space="preserve">
Retroalimentacion al equipo evaluador, unificacion de criterios constante para cada esquema (analisis de casos  particulares), monitoreos. </t>
  </si>
  <si>
    <t xml:space="preserve">Asignar al experto técnico en la revision del PCAC, incluir el tiempo de revisión dentro de los honorarios. </t>
  </si>
  <si>
    <t>Solicitar evaluación complementaria.</t>
  </si>
  <si>
    <t>Solicitar una evaluación complementaria para una fecha equivocada.</t>
  </si>
  <si>
    <t>Desde el CPS el Profesional de Apoyo verifica estado de solicitudes. (revisión de tiempos para envio de la solicitud</t>
  </si>
  <si>
    <t xml:space="preserve"> Tiempo y numero de expertos insuficiente</t>
  </si>
  <si>
    <t>El Líder del equipo presenta una solicitud que no corresponde con la naturaleza de los hallazgos</t>
  </si>
  <si>
    <t xml:space="preserve">Eficacia de la implementacion no genera valor al OEC, lo que puede ocasionar que el OEC realice una apelacion  </t>
  </si>
  <si>
    <t>Solicitud retrasada de la evaluación complementaria</t>
  </si>
  <si>
    <t xml:space="preserve">Exceso de trabajo, que lleve a que se cruce con otras actividades. </t>
  </si>
  <si>
    <t>Incrementoe en el numero de reprogramaciones, Incumplimiento de tiempos a los OEC</t>
  </si>
  <si>
    <t xml:space="preserve">Elaborar informe parcial </t>
  </si>
  <si>
    <t>Falta de capacitacion y retroalimentacion al equipo evaluador</t>
  </si>
  <si>
    <t>Incumplimientos y apelaciones del OEC</t>
  </si>
  <si>
    <t>Elaboración del informe con información incompleta o errónea.</t>
  </si>
  <si>
    <t>No elaborar el informe en la fecha prevista  en la programación del servicio.</t>
  </si>
  <si>
    <t>Unificación de criterios - lineamientos claros de lo que se espera</t>
  </si>
  <si>
    <t>Seguimiento por medio del CPS</t>
  </si>
  <si>
    <t>Evaluación complementaria (verificación de eficacia de las Correcciones y Acciones Correctivas)</t>
  </si>
  <si>
    <t>Declarar el cierre de las NC solo a partir de las evidencias de implementación del PCAC, sin confirmar la eficacia de éste.</t>
  </si>
  <si>
    <t>No cerrar NC por presentación incompleta de las evidencias propuestas por el OEC; pese a no ser necesarias para confirmar la eficacia del PCAC.</t>
  </si>
  <si>
    <t>Incumplimiento de las fechas establecidas para ejecutar la evaluacion complementaria</t>
  </si>
  <si>
    <t xml:space="preserve">Resultados de evaluacion complementaria que no demuestre la competencia del OEC, debido a una revision inadecuada de las evidencias. 
</t>
  </si>
  <si>
    <t xml:space="preserve">Retroalimentacion sobre las NC abiertas o comité. </t>
  </si>
  <si>
    <t>No se confirma agenda con los evaluadores, para realizar la programacion sin que existanc ruces</t>
  </si>
  <si>
    <t>Casos particulares de los evaluadores llevados a la unificacion de criterios. 
retroalimentacion a evaluadores.</t>
  </si>
  <si>
    <t>Complementar y concluir informe final</t>
  </si>
  <si>
    <t>Definir claramente cuales son los canales de comunicacion del OEC al ONAC. Definir conducto regular que se cumpla tanto en el OEC como en ONAC.</t>
  </si>
  <si>
    <t>Retroalimentacion sobre la matriz de imparcialidad</t>
  </si>
  <si>
    <t>Remitir informe final</t>
  </si>
  <si>
    <t>Informe presentado a la Coordinación Sectorial de forma posterior a la fecha establecida en la programación del servicio o en fecha posterior al día siguiente de la evaluación complementaria.</t>
  </si>
  <si>
    <t>Control desde el CPS, unificacion de criterios recordandole a los evaluadores los tiempos para entrega (recomendacion CPS).</t>
  </si>
  <si>
    <t xml:space="preserve"> Información insuficiente, sin contar con todos los anexos suficientes por parte del equipo evaluador</t>
  </si>
  <si>
    <t>Coherencia en la información registrada para consolidación del informe</t>
  </si>
  <si>
    <t xml:space="preserve">Se afecta la decision sobre la evaluacion, se pierde la trazabilidad sobre las evaluaciones </t>
  </si>
  <si>
    <t xml:space="preserve">El equipo evaluador registra informacion que no se soporta con los resultados de la evaluación. </t>
  </si>
  <si>
    <t>Recomendación confusa, insuficientes o inadeacudas por parte del Líder de Equipo</t>
  </si>
  <si>
    <t>Se afecta la decision sobre la evaluacion</t>
  </si>
  <si>
    <t>Presiones indebidas por parte del OEC</t>
  </si>
  <si>
    <t>Emitir recomendación influenciada sobre el estado de la acreditación</t>
  </si>
  <si>
    <t>Decisiontomada sin respetarel principio de imparcialidad</t>
  </si>
  <si>
    <t>Falta de seguimiento desde la Coordinación sectorial a las entregas por parte del equipo evaluador.
Cargas de trabajo que hace que se presente cruce de actividades.</t>
  </si>
  <si>
    <t xml:space="preserve">Demoras en el cierre del servicio de evaluacion y en la decision. </t>
  </si>
  <si>
    <t>Desconocimiento y manejo inadecuado de la evaluacion por parte del Evaluador Lider</t>
  </si>
  <si>
    <t>Establecer estrategias para aumentar la consecución de profesionales técnicos.</t>
  </si>
  <si>
    <t>Realizar retroalimentacion a los evaluadores y fortalecer en la unficacion de criterios</t>
  </si>
  <si>
    <t>Socializar y fortalecer con los evaluadores la aplicación del instructivo de evaluacion de cada esquema (Parámetros de Muestreo)</t>
  </si>
  <si>
    <t xml:space="preserve">Entrenamiento a evaluadores, unificación de criterios. </t>
  </si>
  <si>
    <t>Revisar los tiempos de evaluacion para cada esquema (modelos de calculos de tiempos de evaluación)</t>
  </si>
  <si>
    <t>Inducción de expertos (enfocada en la interpretación del requisito y en la imparcialidad de las evaluaciones), hacer valoracion por cada esquema para determinar cual es la documentacion que se requiere revisar en E1 (informes).</t>
  </si>
  <si>
    <t xml:space="preserve"> 
Monitoreos a evaluadores, formato de reunion de apertura y cierre, el OEC firma la aceptacion de las NC declaradas.
Unificacion de criterios. </t>
  </si>
  <si>
    <t xml:space="preserve">
Monitoreos a evaluadores, formato de reunion de apertura y cierre, el OEC firma la aceptacion de las NC declaradas.
Unificacion de criterios. </t>
  </si>
  <si>
    <t xml:space="preserve">En el formato de apertura y cierre listar la informacion que se debe dar en la reunion de inicio y cierre de evaluacion. </t>
  </si>
  <si>
    <t>Establecido lineamiento en el RAC 3.0-01 V8</t>
  </si>
  <si>
    <t xml:space="preserve">Fortalecer la revisión de la solicitud por parte del coordinador.  </t>
  </si>
  <si>
    <t>Recopilar los casos particulares de los evaluadores y exponerlos en unificacion de criterios. 
retroalimentacion a evaluadores.</t>
  </si>
  <si>
    <t xml:space="preserve">Inducción del rol del experto en la evaluación.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</si>
</sst>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10"/>
      <name val="Century Gothic"/>
      <family val="2"/>
    </font>
    <font>
      <sz val="12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0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D78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textRotation="90" wrapText="1"/>
    </xf>
    <xf numFmtId="0" fontId="8" fillId="7" borderId="1" xfId="0" applyFont="1" applyFill="1" applyBorder="1" applyAlignment="1">
      <alignment horizontal="center" vertical="center" textRotation="90" wrapText="1"/>
    </xf>
    <xf numFmtId="0" fontId="7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</cellXfs>
  <cellStyles count="10">
    <cellStyle name="Hipervínculo" xfId="6" builtinId="8" hidden="1"/>
    <cellStyle name="Hipervínculo" xfId="8" builtinId="8" hidden="1"/>
    <cellStyle name="Hipervínculo" xfId="4" builtinId="8" hidden="1"/>
    <cellStyle name="Hipervínculo" xfId="2" builtinId="8" hidden="1"/>
    <cellStyle name="Hipervínculo visitado" xfId="7" builtinId="9" hidden="1"/>
    <cellStyle name="Hipervínculo visitado" xfId="9" builtinId="9" hidden="1"/>
    <cellStyle name="Hipervínculo visitado" xfId="5" builtinId="9" hidden="1"/>
    <cellStyle name="Hipervínculo visitado" xfId="3" builtinId="9" hidden="1"/>
    <cellStyle name="Normal" xfId="0" builtinId="0"/>
    <cellStyle name="Normal 2" xfId="1"/>
  </cellStyles>
  <dxfs count="7">
    <dxf>
      <fill>
        <patternFill>
          <bgColor rgb="FFFF66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D78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es-CO" sz="1600"/>
              <a:t>MAPA DE RIESGOS -PROCESO</a:t>
            </a:r>
            <a:r>
              <a:rPr lang="es-CO" sz="1600" baseline="0"/>
              <a:t> DE EVALUACIÓN</a:t>
            </a:r>
            <a:endParaRPr lang="es-CO" sz="1600"/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3617772260556499"/>
          <c:y val="9.3402374462327895E-2"/>
          <c:w val="0.73509324625410999"/>
          <c:h val="0.76371940907251601"/>
        </c:manualLayout>
      </c:layout>
      <c:bubbleChart>
        <c:varyColors val="0"/>
        <c:ser>
          <c:idx val="0"/>
          <c:order val="0"/>
          <c:tx>
            <c:strRef>
              <c:f>'Mapa de riesgo EV.'!$A$6</c:f>
              <c:strCache>
                <c:ptCount val="1"/>
                <c:pt idx="0">
                  <c:v>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5.8010104562564672E-3"/>
                  <c:y val="1.1247394645309248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EV.'!$C$6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EV.'!$B$6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EV.'!$D$6</c:f>
              <c:numCache>
                <c:formatCode>0.00</c:formatCode>
                <c:ptCount val="1"/>
                <c:pt idx="0">
                  <c:v>9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0-C590-ED40-BF29-AC7A374CC1AD}"/>
            </c:ext>
          </c:extLst>
        </c:ser>
        <c:ser>
          <c:idx val="1"/>
          <c:order val="1"/>
          <c:tx>
            <c:strRef>
              <c:f>'Mapa de riesgo EV.'!$A$7</c:f>
              <c:strCache>
                <c:ptCount val="1"/>
                <c:pt idx="0">
                  <c:v>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EV.'!$C$7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EV.'!$B$7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EV.'!$D$7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1-C590-ED40-BF29-AC7A374CC1AD}"/>
            </c:ext>
          </c:extLst>
        </c:ser>
        <c:ser>
          <c:idx val="2"/>
          <c:order val="2"/>
          <c:tx>
            <c:strRef>
              <c:f>'Mapa de riesgo EV.'!$A$8</c:f>
              <c:strCache>
                <c:ptCount val="1"/>
                <c:pt idx="0">
                  <c:v>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7.5666772961083609E-2"/>
                  <c:y val="-2.4843245478554229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EV.'!$C$8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EV.'!$B$8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EV.'!$D$8</c:f>
              <c:numCache>
                <c:formatCode>0.00</c:formatCode>
                <c:ptCount val="1"/>
                <c:pt idx="0">
                  <c:v>4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2-C590-ED40-BF29-AC7A374CC1AD}"/>
            </c:ext>
          </c:extLst>
        </c:ser>
        <c:ser>
          <c:idx val="3"/>
          <c:order val="3"/>
          <c:tx>
            <c:strRef>
              <c:f>'Mapa de riesgo EV.'!$A$9</c:f>
              <c:strCache>
                <c:ptCount val="1"/>
                <c:pt idx="0">
                  <c:v>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EV.'!$C$9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EV.'!$B$9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EV.'!$D$9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90-ED40-BF29-AC7A374CC1AD}"/>
            </c:ext>
          </c:extLst>
        </c:ser>
        <c:ser>
          <c:idx val="4"/>
          <c:order val="4"/>
          <c:tx>
            <c:strRef>
              <c:f>'Mapa de riesgo EV.'!$A$10</c:f>
              <c:strCache>
                <c:ptCount val="1"/>
                <c:pt idx="0">
                  <c:v>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EV.'!$C$10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EV.'!$B$10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EV.'!$D$10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4-C590-ED40-BF29-AC7A374CC1AD}"/>
            </c:ext>
          </c:extLst>
        </c:ser>
        <c:ser>
          <c:idx val="5"/>
          <c:order val="5"/>
          <c:tx>
            <c:strRef>
              <c:f>'Mapa de riesgo EV.'!$A$11</c:f>
              <c:strCache>
                <c:ptCount val="1"/>
                <c:pt idx="0">
                  <c:v>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9.4709766023624645E-3"/>
                  <c:y val="2.652471617211040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EFA9-41AD-ACCB-1861D1E52011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EV.'!$C$11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EV.'!$B$11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EV.'!$D$11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5-C590-ED40-BF29-AC7A374CC1AD}"/>
            </c:ext>
          </c:extLst>
        </c:ser>
        <c:ser>
          <c:idx val="6"/>
          <c:order val="6"/>
          <c:tx>
            <c:strRef>
              <c:f>'Mapa de riesgo EV.'!$A$12</c:f>
              <c:strCache>
                <c:ptCount val="1"/>
                <c:pt idx="0">
                  <c:v>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4413105868462081E-2"/>
                  <c:y val="3.726486821783066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A71-034A-AFF4-0A8BE877CBF5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EV.'!$C$12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EV.'!$B$12</c:f>
              <c:numCache>
                <c:formatCode>0.0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EV.'!$D$12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6-C590-ED40-BF29-AC7A374CC1AD}"/>
            </c:ext>
          </c:extLst>
        </c:ser>
        <c:ser>
          <c:idx val="7"/>
          <c:order val="7"/>
          <c:tx>
            <c:strRef>
              <c:f>'Mapa de riesgo EV.'!$A$13</c:f>
              <c:strCache>
                <c:ptCount val="1"/>
                <c:pt idx="0">
                  <c:v>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7.5032507076385592E-3"/>
                  <c:y val="-3.137325924712581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FA9-41AD-ACCB-1861D1E52011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EV.'!$C$13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EV.'!$B$13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EV.'!$D$13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7-C590-ED40-BF29-AC7A374CC1AD}"/>
            </c:ext>
          </c:extLst>
        </c:ser>
        <c:ser>
          <c:idx val="8"/>
          <c:order val="8"/>
          <c:tx>
            <c:strRef>
              <c:f>'Mapa de riesgo EV.'!$A$14</c:f>
              <c:strCache>
                <c:ptCount val="1"/>
                <c:pt idx="0">
                  <c:v>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4.0872857135612749E-2"/>
                  <c:y val="-9.5874864604196571E-5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EV.'!$C$14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EV.'!$B$14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EV.'!$D$14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8-C590-ED40-BF29-AC7A374CC1AD}"/>
            </c:ext>
          </c:extLst>
        </c:ser>
        <c:ser>
          <c:idx val="9"/>
          <c:order val="9"/>
          <c:tx>
            <c:strRef>
              <c:f>'Mapa de riesgo EV.'!$A$15</c:f>
              <c:strCache>
                <c:ptCount val="1"/>
                <c:pt idx="0">
                  <c:v>10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4.0678749600579524E-2"/>
                  <c:y val="2.8121482323633356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EV.'!$C$15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EV.'!$B$15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EV.'!$D$15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9-C590-ED40-BF29-AC7A374CC1AD}"/>
            </c:ext>
          </c:extLst>
        </c:ser>
        <c:ser>
          <c:idx val="10"/>
          <c:order val="10"/>
          <c:tx>
            <c:strRef>
              <c:f>'Mapa de riesgo EV.'!$A$16</c:f>
              <c:strCache>
                <c:ptCount val="1"/>
                <c:pt idx="0">
                  <c:v>11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8.5740825755806299E-2"/>
                  <c:y val="1.782138691743712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EV.'!$C$16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EV.'!$B$16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EV.'!$D$16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A-C590-ED40-BF29-AC7A374CC1AD}"/>
            </c:ext>
          </c:extLst>
        </c:ser>
        <c:ser>
          <c:idx val="11"/>
          <c:order val="11"/>
          <c:tx>
            <c:strRef>
              <c:f>'Mapa de riesgo EV.'!$A$17</c:f>
              <c:strCache>
                <c:ptCount val="1"/>
                <c:pt idx="0">
                  <c:v>12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9.9558458596320731E-2"/>
                  <c:y val="-2.386021046919706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EV.'!$C$17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EV.'!$B$17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EV.'!$D$17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B-C590-ED40-BF29-AC7A374CC1AD}"/>
            </c:ext>
          </c:extLst>
        </c:ser>
        <c:ser>
          <c:idx val="12"/>
          <c:order val="12"/>
          <c:tx>
            <c:strRef>
              <c:f>'Mapa de riesgo EV.'!$A$18</c:f>
              <c:strCache>
                <c:ptCount val="1"/>
                <c:pt idx="0">
                  <c:v>13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spPr>
                <a:noFill/>
              </c:spPr>
              <c:txPr>
                <a:bodyPr/>
                <a:lstStyle/>
                <a:p>
                  <a:pPr>
                    <a:defRPr/>
                  </a:pPr>
                  <a:endParaRPr lang="es-CO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EV.'!$C$18</c:f>
              <c:numCache>
                <c:formatCode>0.0</c:formatCode>
                <c:ptCount val="1"/>
                <c:pt idx="0">
                  <c:v>2</c:v>
                </c:pt>
              </c:numCache>
            </c:numRef>
          </c:xVal>
          <c:yVal>
            <c:numRef>
              <c:f>'Mapa de riesgo EV.'!$B$18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EV.'!$D$18</c:f>
              <c:numCache>
                <c:formatCode>0.00</c:formatCode>
                <c:ptCount val="1"/>
                <c:pt idx="0">
                  <c:v>4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C-C590-ED40-BF29-AC7A374CC1AD}"/>
            </c:ext>
          </c:extLst>
        </c:ser>
        <c:ser>
          <c:idx val="13"/>
          <c:order val="13"/>
          <c:tx>
            <c:strRef>
              <c:f>'Mapa de riesgo EV.'!$A$19</c:f>
              <c:strCache>
                <c:ptCount val="1"/>
                <c:pt idx="0">
                  <c:v>14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1.2642784294107978E-2"/>
                  <c:y val="5.576018474012292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EV.'!$C$19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EV.'!$B$19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EV.'!$D$19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D-C590-ED40-BF29-AC7A374CC1AD}"/>
            </c:ext>
          </c:extLst>
        </c:ser>
        <c:ser>
          <c:idx val="14"/>
          <c:order val="14"/>
          <c:tx>
            <c:strRef>
              <c:f>'Mapa de riesgo EV.'!$A$20</c:f>
              <c:strCache>
                <c:ptCount val="1"/>
                <c:pt idx="0">
                  <c:v>15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3577070034814415"/>
                  <c:y val="3.566903002186126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EV.'!$C$20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EV.'!$B$20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EV.'!$D$20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E-C590-ED40-BF29-AC7A374CC1AD}"/>
            </c:ext>
          </c:extLst>
        </c:ser>
        <c:ser>
          <c:idx val="16"/>
          <c:order val="15"/>
          <c:tx>
            <c:strRef>
              <c:f>'Mapa de riesgo EV.'!$A$21</c:f>
              <c:strCache>
                <c:ptCount val="1"/>
                <c:pt idx="0">
                  <c:v>16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1.7047757884252505E-2"/>
                  <c:y val="-2.65247161721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EFA9-41AD-ACCB-1861D1E52011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EV.'!$C$21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EV.'!$B$21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EV.'!$D$21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0F-C590-ED40-BF29-AC7A374CC1AD}"/>
            </c:ext>
          </c:extLst>
        </c:ser>
        <c:ser>
          <c:idx val="17"/>
          <c:order val="16"/>
          <c:tx>
            <c:strRef>
              <c:f>'Mapa de riesgo EV.'!$A$22</c:f>
              <c:strCache>
                <c:ptCount val="1"/>
                <c:pt idx="0">
                  <c:v>17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8.2904007252232542E-2"/>
                  <c:y val="4.5258803953107551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E17E-E74F-A854-802DD7B3E62D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EV.'!$C$22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EV.'!$B$22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EV.'!$D$22</c:f>
              <c:numCache>
                <c:formatCode>0.00</c:formatCode>
                <c:ptCount val="1"/>
                <c:pt idx="0">
                  <c:v>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0-C590-ED40-BF29-AC7A374CC1AD}"/>
            </c:ext>
          </c:extLst>
        </c:ser>
        <c:ser>
          <c:idx val="18"/>
          <c:order val="17"/>
          <c:tx>
            <c:strRef>
              <c:f>'Mapa de riesgo EV.'!$A$23</c:f>
              <c:strCache>
                <c:ptCount val="1"/>
                <c:pt idx="0">
                  <c:v>18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'Mapa de riesgo EV.'!$C$23</c:f>
              <c:numCache>
                <c:formatCode>0.0</c:formatCode>
                <c:ptCount val="1"/>
                <c:pt idx="0">
                  <c:v>5</c:v>
                </c:pt>
              </c:numCache>
            </c:numRef>
          </c:xVal>
          <c:yVal>
            <c:numRef>
              <c:f>'Mapa de riesgo EV.'!$B$23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EV.'!$D$23</c:f>
              <c:numCache>
                <c:formatCode>0.00</c:formatCode>
                <c:ptCount val="1"/>
                <c:pt idx="0">
                  <c:v>20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1-C590-ED40-BF29-AC7A374CC1AD}"/>
            </c:ext>
          </c:extLst>
        </c:ser>
        <c:ser>
          <c:idx val="19"/>
          <c:order val="18"/>
          <c:tx>
            <c:strRef>
              <c:f>'Mapa de riesgo EV.'!$A$24</c:f>
              <c:strCache>
                <c:ptCount val="1"/>
                <c:pt idx="0">
                  <c:v>19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2.7248074259615725E-3"/>
                  <c:y val="2.5261634449629047E-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EFA9-41AD-ACCB-1861D1E52011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l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EV.'!$C$24</c:f>
              <c:numCache>
                <c:formatCode>0.0</c:formatCode>
                <c:ptCount val="1"/>
                <c:pt idx="0">
                  <c:v>4</c:v>
                </c:pt>
              </c:numCache>
            </c:numRef>
          </c:xVal>
          <c:yVal>
            <c:numRef>
              <c:f>'Mapa de riesgo EV.'!$B$24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EV.'!$D$24</c:f>
              <c:numCache>
                <c:formatCode>0.00</c:formatCode>
                <c:ptCount val="1"/>
                <c:pt idx="0">
                  <c:v>12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2-C590-ED40-BF29-AC7A374CC1AD}"/>
            </c:ext>
          </c:extLst>
        </c:ser>
        <c:ser>
          <c:idx val="20"/>
          <c:order val="19"/>
          <c:tx>
            <c:strRef>
              <c:f>'Mapa de riesgo EV.'!$A$25</c:f>
              <c:strCache>
                <c:ptCount val="1"/>
                <c:pt idx="0">
                  <c:v>20</c:v>
                </c:pt>
              </c:strCache>
            </c:strRef>
          </c:tx>
          <c:spPr>
            <a:ln w="25400">
              <a:noFill/>
            </a:ln>
          </c:spPr>
          <c:invertIfNegative val="0"/>
          <c:dLbls>
            <c:dLbl>
              <c:idx val="0"/>
              <c:layout>
                <c:manualLayout>
                  <c:x val="-0.18184275076535938"/>
                  <c:y val="-3.4103206506999259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EFA9-41AD-ACCB-1861D1E52011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'Mapa de riesgo EV.'!$C$25</c:f>
              <c:numCache>
                <c:formatCode>0.0</c:formatCode>
                <c:ptCount val="1"/>
                <c:pt idx="0">
                  <c:v>1</c:v>
                </c:pt>
              </c:numCache>
            </c:numRef>
          </c:xVal>
          <c:yVal>
            <c:numRef>
              <c:f>'Mapa de riesgo EV.'!$B$25</c:f>
              <c:numCache>
                <c:formatCode>0.0</c:formatCode>
                <c:ptCount val="1"/>
                <c:pt idx="0">
                  <c:v>2</c:v>
                </c:pt>
              </c:numCache>
            </c:numRef>
          </c:yVal>
          <c:bubbleSize>
            <c:numRef>
              <c:f>'Mapa de riesgo EV.'!$D$25</c:f>
              <c:numCache>
                <c:formatCode>0.00</c:formatCode>
                <c:ptCount val="1"/>
                <c:pt idx="0">
                  <c:v>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3-C590-ED40-BF29-AC7A374CC1AD}"/>
            </c:ext>
          </c:extLst>
        </c:ser>
        <c:ser>
          <c:idx val="21"/>
          <c:order val="20"/>
          <c:tx>
            <c:strRef>
              <c:f>'Mapa de riesgo EV.'!$A$26</c:f>
              <c:strCache>
                <c:ptCount val="1"/>
                <c:pt idx="0">
                  <c:v>21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EV.'!$C$26</c:f>
              <c:numCache>
                <c:formatCode>0.0</c:formatCode>
                <c:ptCount val="1"/>
                <c:pt idx="0">
                  <c:v>4</c:v>
                </c:pt>
              </c:numCache>
            </c:numRef>
          </c:xVal>
          <c:yVal>
            <c:numRef>
              <c:f>'Mapa de riesgo EV.'!$B$26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EV.'!$D$26</c:f>
              <c:numCache>
                <c:formatCode>0.00</c:formatCode>
                <c:ptCount val="1"/>
                <c:pt idx="0">
                  <c:v>16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4-C590-ED40-BF29-AC7A374CC1AD}"/>
            </c:ext>
          </c:extLst>
        </c:ser>
        <c:ser>
          <c:idx val="22"/>
          <c:order val="21"/>
          <c:tx>
            <c:strRef>
              <c:f>'Mapa de riesgo EV.'!$A$28</c:f>
              <c:strCache>
                <c:ptCount val="1"/>
                <c:pt idx="0">
                  <c:v>23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EV.'!$C$28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EV.'!$B$28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EV.'!$D$28</c:f>
              <c:numCache>
                <c:formatCode>0.00</c:formatCode>
                <c:ptCount val="1"/>
                <c:pt idx="0">
                  <c:v>9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5-C590-ED40-BF29-AC7A374CC1AD}"/>
            </c:ext>
          </c:extLst>
        </c:ser>
        <c:ser>
          <c:idx val="23"/>
          <c:order val="22"/>
          <c:tx>
            <c:strRef>
              <c:f>'Mapa de riesgo EV.'!$A$27</c:f>
              <c:strCache>
                <c:ptCount val="1"/>
                <c:pt idx="0">
                  <c:v>22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EV.'!$C$27</c:f>
              <c:numCache>
                <c:formatCode>0.0</c:formatCode>
                <c:ptCount val="1"/>
                <c:pt idx="0">
                  <c:v>3</c:v>
                </c:pt>
              </c:numCache>
            </c:numRef>
          </c:xVal>
          <c:yVal>
            <c:numRef>
              <c:f>'Mapa de riesgo EV.'!$B$27</c:f>
              <c:numCache>
                <c:formatCode>0.0</c:formatCode>
                <c:ptCount val="1"/>
                <c:pt idx="0">
                  <c:v>3</c:v>
                </c:pt>
              </c:numCache>
            </c:numRef>
          </c:yVal>
          <c:bubbleSize>
            <c:numRef>
              <c:f>'Mapa de riesgo EV.'!$D$27</c:f>
              <c:numCache>
                <c:formatCode>0.00</c:formatCode>
                <c:ptCount val="1"/>
                <c:pt idx="0">
                  <c:v>9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6-C590-ED40-BF29-AC7A374CC1AD}"/>
            </c:ext>
          </c:extLst>
        </c:ser>
        <c:ser>
          <c:idx val="24"/>
          <c:order val="23"/>
          <c:tx>
            <c:strRef>
              <c:f>'Mapa de riesgo EV.'!$A$29</c:f>
              <c:strCache>
                <c:ptCount val="1"/>
                <c:pt idx="0">
                  <c:v>24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EV.'!$C$29</c:f>
              <c:numCache>
                <c:formatCode>0.0</c:formatCode>
                <c:ptCount val="1"/>
                <c:pt idx="0">
                  <c:v>4</c:v>
                </c:pt>
              </c:numCache>
            </c:numRef>
          </c:xVal>
          <c:yVal>
            <c:numRef>
              <c:f>'Mapa de riesgo EV.'!$B$29</c:f>
              <c:numCache>
                <c:formatCode>0.0</c:formatCode>
                <c:ptCount val="1"/>
                <c:pt idx="0">
                  <c:v>4</c:v>
                </c:pt>
              </c:numCache>
            </c:numRef>
          </c:yVal>
          <c:bubbleSize>
            <c:numRef>
              <c:f>'Mapa de riesgo EV.'!$D$30</c:f>
              <c:numCache>
                <c:formatCode>0.00</c:formatCode>
                <c:ptCount val="1"/>
                <c:pt idx="0">
                  <c:v>12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7-C590-ED40-BF29-AC7A374CC1AD}"/>
            </c:ext>
          </c:extLst>
        </c:ser>
        <c:ser>
          <c:idx val="15"/>
          <c:order val="24"/>
          <c:tx>
            <c:strRef>
              <c:f>'Mapa de riesgo XX'!#REF!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XX'!#REF!</c:f>
            </c:numRef>
          </c:xVal>
          <c:yVal>
            <c:numRef>
              <c:f>'Mapa de riesgo XX'!#REF!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XX'!#REF!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8-C590-ED40-BF29-AC7A374CC1AD}"/>
            </c:ext>
          </c:extLst>
        </c:ser>
        <c:ser>
          <c:idx val="25"/>
          <c:order val="25"/>
          <c:tx>
            <c:strRef>
              <c:f>'Mapa de riesgo XX'!#REF!</c:f>
              <c:strCache>
                <c:ptCount val="1"/>
                <c:pt idx="0">
                  <c:v>#REF!</c:v>
                </c:pt>
              </c:strCache>
            </c:strRef>
          </c:tx>
          <c:spPr>
            <a:ln w="25400">
              <a:noFill/>
            </a:ln>
          </c:spPr>
          <c:invertIfNegative val="0"/>
          <c:xVal>
            <c:numRef>
              <c:f>'Mapa de riesgo XX'!#REF!</c:f>
            </c:numRef>
          </c:xVal>
          <c:yVal>
            <c:numRef>
              <c:f>'Mapa de riesgo XX'!#REF!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bubbleSize>
            <c:numRef>
              <c:f>'Mapa de riesgo XX'!#REF!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bubbleSize>
          <c:bubble3D val="1"/>
          <c:extLst xmlns:c16r2="http://schemas.microsoft.com/office/drawing/2015/06/chart">
            <c:ext xmlns:c16="http://schemas.microsoft.com/office/drawing/2014/chart" uri="{C3380CC4-5D6E-409C-BE32-E72D297353CC}">
              <c16:uniqueId val="{00000019-C590-ED40-BF29-AC7A374CC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20"/>
        <c:showNegBubbles val="0"/>
        <c:axId val="1665528304"/>
        <c:axId val="1665528848"/>
      </c:bubbleChart>
      <c:valAx>
        <c:axId val="1665528304"/>
        <c:scaling>
          <c:orientation val="minMax"/>
          <c:max val="6"/>
          <c:min val="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es-CO" sz="1200"/>
                  <a:t>PROBABILIDAD DE OCURRENCIA</a:t>
                </a:r>
              </a:p>
            </c:rich>
          </c:tx>
          <c:layout>
            <c:manualLayout>
              <c:xMode val="edge"/>
              <c:yMode val="edge"/>
              <c:x val="0.32298883854719601"/>
              <c:y val="0.941352654954878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s-CO"/>
          </a:p>
        </c:txPr>
        <c:crossAx val="1665528848"/>
        <c:crosses val="autoZero"/>
        <c:crossBetween val="midCat"/>
      </c:valAx>
      <c:valAx>
        <c:axId val="1665528848"/>
        <c:scaling>
          <c:orientation val="minMax"/>
          <c:max val="6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es-CO" sz="1200"/>
                  <a:t>SEVERIDAD DE LAS CONSECUENCIAS</a:t>
                </a:r>
              </a:p>
            </c:rich>
          </c:tx>
          <c:layout>
            <c:manualLayout>
              <c:xMode val="edge"/>
              <c:yMode val="edge"/>
              <c:x val="2.1367082435727301E-2"/>
              <c:y val="0.22952651018969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Century Gothic" panose="020B0502020202020204" pitchFamily="34" charset="0"/>
              </a:defRPr>
            </a:pPr>
            <a:endParaRPr lang="es-CO"/>
          </a:p>
        </c:txPr>
        <c:crossAx val="1665528304"/>
        <c:crosses val="autoZero"/>
        <c:crossBetween val="midCat"/>
      </c:valAx>
      <c:spPr>
        <a:gradFill>
          <a:gsLst>
            <a:gs pos="30000">
              <a:srgbClr val="92D050"/>
            </a:gs>
            <a:gs pos="50000">
              <a:srgbClr val="FFFF00"/>
            </a:gs>
            <a:gs pos="55000">
              <a:srgbClr val="FFC000"/>
            </a:gs>
            <a:gs pos="100000">
              <a:srgbClr val="FF0000"/>
            </a:gs>
          </a:gsLst>
          <a:lin ang="18900000" scaled="0"/>
        </a:gradFill>
        <a:scene3d>
          <a:camera prst="orthographicFront"/>
          <a:lightRig rig="threePt" dir="t"/>
        </a:scene3d>
        <a:sp3d>
          <a:bevelB prst="angle"/>
        </a:sp3d>
      </c:spPr>
    </c:plotArea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txPr>
    <a:bodyPr/>
    <a:lstStyle/>
    <a:p>
      <a:pPr>
        <a:defRPr sz="1600">
          <a:latin typeface="Century Gothic" panose="020B0502020202020204" pitchFamily="34" charset="0"/>
        </a:defRPr>
      </a:pPr>
      <a:endParaRPr lang="es-CO"/>
    </a:p>
  </c:txPr>
  <c:printSettings>
    <c:headerFooter/>
    <c:pageMargins b="0.750000000000002" l="0.70000000000000095" r="0.70000000000000095" t="0.750000000000002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w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38100</xdr:rowOff>
    </xdr:from>
    <xdr:to>
      <xdr:col>1</xdr:col>
      <xdr:colOff>923925</xdr:colOff>
      <xdr:row>1</xdr:row>
      <xdr:rowOff>295275</xdr:rowOff>
    </xdr:to>
    <xdr:pic>
      <xdr:nvPicPr>
        <xdr:cNvPr id="5" name="Imagen 4" descr="firma icono.eps">
          <a:extLst>
            <a:ext uri="{FF2B5EF4-FFF2-40B4-BE49-F238E27FC236}">
              <a16:creationId xmlns:a16="http://schemas.microsoft.com/office/drawing/2014/main" xmlns="" id="{2D9AC493-7622-4B6A-AB77-9FCC6ADFB30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8100"/>
          <a:ext cx="1000125" cy="581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153306</xdr:colOff>
      <xdr:row>2</xdr:row>
      <xdr:rowOff>143327</xdr:rowOff>
    </xdr:from>
    <xdr:to>
      <xdr:col>15</xdr:col>
      <xdr:colOff>0</xdr:colOff>
      <xdr:row>23</xdr:row>
      <xdr:rowOff>292100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38101</xdr:colOff>
      <xdr:row>0</xdr:row>
      <xdr:rowOff>47626</xdr:rowOff>
    </xdr:from>
    <xdr:to>
      <xdr:col>1</xdr:col>
      <xdr:colOff>523876</xdr:colOff>
      <xdr:row>1</xdr:row>
      <xdr:rowOff>257176</xdr:rowOff>
    </xdr:to>
    <xdr:pic>
      <xdr:nvPicPr>
        <xdr:cNvPr id="5" name="Imagen 4" descr="firma icono.eps">
          <a:extLst>
            <a:ext uri="{FF2B5EF4-FFF2-40B4-BE49-F238E27FC236}">
              <a16:creationId xmlns:a16="http://schemas.microsoft.com/office/drawing/2014/main" xmlns="" id="{CB595DB9-34B5-4ABE-ABD1-1EB8CC25155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47626"/>
          <a:ext cx="876300" cy="495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de%20riesgos%20Requisitos%20C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zoomScaleNormal="100" zoomScalePageLayoutView="110" workbookViewId="0">
      <selection activeCell="C7" sqref="C7"/>
    </sheetView>
  </sheetViews>
  <sheetFormatPr baseColWidth="10" defaultColWidth="11.42578125" defaultRowHeight="13.5" x14ac:dyDescent="0.25"/>
  <cols>
    <col min="1" max="1" width="3.5703125" style="13" bestFit="1" customWidth="1"/>
    <col min="2" max="2" width="15.7109375" style="13" customWidth="1"/>
    <col min="3" max="3" width="28.5703125" style="13" customWidth="1"/>
    <col min="4" max="4" width="32.140625" style="13" customWidth="1"/>
    <col min="5" max="5" width="35.7109375" style="13" customWidth="1"/>
    <col min="6" max="6" width="5" style="13" customWidth="1"/>
    <col min="7" max="7" width="5.85546875" style="13" customWidth="1"/>
    <col min="8" max="8" width="9" style="13" customWidth="1"/>
    <col min="9" max="9" width="13.5703125" style="13" customWidth="1"/>
    <col min="10" max="10" width="36" style="13" customWidth="1"/>
    <col min="11" max="16384" width="11.42578125" style="13"/>
  </cols>
  <sheetData>
    <row r="1" spans="1:10" s="12" customFormat="1" ht="26.1" customHeight="1" x14ac:dyDescent="0.25">
      <c r="A1" s="41"/>
      <c r="B1" s="41"/>
      <c r="C1" s="44" t="s">
        <v>53</v>
      </c>
      <c r="D1" s="44"/>
      <c r="E1" s="44"/>
      <c r="F1" s="44"/>
      <c r="G1" s="44"/>
      <c r="H1" s="44"/>
      <c r="I1" s="42" t="s">
        <v>52</v>
      </c>
      <c r="J1" s="42"/>
    </row>
    <row r="2" spans="1:10" s="12" customFormat="1" ht="24.95" customHeight="1" x14ac:dyDescent="0.25">
      <c r="A2" s="41"/>
      <c r="B2" s="41"/>
      <c r="C2" s="44"/>
      <c r="D2" s="44"/>
      <c r="E2" s="44"/>
      <c r="F2" s="44"/>
      <c r="G2" s="44"/>
      <c r="H2" s="44"/>
      <c r="I2" s="43" t="s">
        <v>50</v>
      </c>
      <c r="J2" s="43"/>
    </row>
    <row r="4" spans="1:10" ht="26.25" customHeight="1" x14ac:dyDescent="0.25">
      <c r="A4" s="40" t="s">
        <v>0</v>
      </c>
      <c r="B4" s="40" t="s">
        <v>46</v>
      </c>
      <c r="C4" s="40" t="s">
        <v>8</v>
      </c>
      <c r="D4" s="40"/>
      <c r="E4" s="40"/>
      <c r="F4" s="40"/>
      <c r="G4" s="40"/>
      <c r="H4" s="40" t="s">
        <v>9</v>
      </c>
      <c r="I4" s="40"/>
      <c r="J4" s="40" t="s">
        <v>28</v>
      </c>
    </row>
    <row r="5" spans="1:10" ht="65.25" x14ac:dyDescent="0.25">
      <c r="A5" s="40"/>
      <c r="B5" s="40"/>
      <c r="C5" s="14" t="s">
        <v>2</v>
      </c>
      <c r="D5" s="15" t="s">
        <v>10</v>
      </c>
      <c r="E5" s="16" t="s">
        <v>5</v>
      </c>
      <c r="F5" s="24" t="s">
        <v>48</v>
      </c>
      <c r="G5" s="25" t="s">
        <v>47</v>
      </c>
      <c r="H5" s="16" t="s">
        <v>1</v>
      </c>
      <c r="I5" s="16" t="s">
        <v>32</v>
      </c>
      <c r="J5" s="40"/>
    </row>
    <row r="6" spans="1:10" ht="40.5" x14ac:dyDescent="0.25">
      <c r="A6" s="28">
        <v>1</v>
      </c>
      <c r="B6" s="37" t="s">
        <v>54</v>
      </c>
      <c r="C6" s="19" t="s">
        <v>55</v>
      </c>
      <c r="D6" s="21" t="s">
        <v>56</v>
      </c>
      <c r="E6" s="20" t="s">
        <v>57</v>
      </c>
      <c r="F6" s="18">
        <v>3</v>
      </c>
      <c r="G6" s="26">
        <v>3</v>
      </c>
      <c r="H6" s="9">
        <f t="shared" ref="H6:H11" si="0">(F6*G6)</f>
        <v>9</v>
      </c>
      <c r="I6" s="10" t="str">
        <f>IF($H6=" "," ",IF(H6&lt;=4,"BAJO",IF(AND(H6&gt;4,H6&lt;=7),"MEDIO","ALTO")))</f>
        <v>ALTO</v>
      </c>
      <c r="J6" s="27" t="s">
        <v>72</v>
      </c>
    </row>
    <row r="7" spans="1:10" ht="40.5" x14ac:dyDescent="0.25">
      <c r="A7" s="28">
        <v>2</v>
      </c>
      <c r="B7" s="38"/>
      <c r="C7" s="19" t="s">
        <v>59</v>
      </c>
      <c r="D7" s="21" t="s">
        <v>58</v>
      </c>
      <c r="E7" s="20" t="s">
        <v>60</v>
      </c>
      <c r="F7" s="18">
        <v>2</v>
      </c>
      <c r="G7" s="26">
        <v>3</v>
      </c>
      <c r="H7" s="9">
        <f t="shared" si="0"/>
        <v>6</v>
      </c>
      <c r="I7" s="10" t="str">
        <f t="shared" ref="I7:I22" si="1">IF($H7=" "," ",IF(H7&lt;=4,"BAJO",IF(AND(H7&gt;4,H7&lt;=7),"MEDIO","ALTO")))</f>
        <v>MEDIO</v>
      </c>
      <c r="J7" s="23" t="s">
        <v>114</v>
      </c>
    </row>
    <row r="8" spans="1:10" ht="54" x14ac:dyDescent="0.25">
      <c r="A8" s="28">
        <v>3</v>
      </c>
      <c r="B8" s="38"/>
      <c r="C8" s="19" t="s">
        <v>62</v>
      </c>
      <c r="D8" s="21" t="s">
        <v>63</v>
      </c>
      <c r="E8" s="20" t="s">
        <v>61</v>
      </c>
      <c r="F8" s="18">
        <v>2</v>
      </c>
      <c r="G8" s="26">
        <v>2</v>
      </c>
      <c r="H8" s="9">
        <f t="shared" si="0"/>
        <v>4</v>
      </c>
      <c r="I8" s="10" t="str">
        <f t="shared" si="1"/>
        <v>BAJO</v>
      </c>
      <c r="J8" s="23" t="s">
        <v>113</v>
      </c>
    </row>
    <row r="9" spans="1:10" ht="81" x14ac:dyDescent="0.25">
      <c r="A9" s="28">
        <v>4</v>
      </c>
      <c r="B9" s="38"/>
      <c r="C9" s="19" t="s">
        <v>65</v>
      </c>
      <c r="D9" s="21" t="s">
        <v>64</v>
      </c>
      <c r="E9" s="20" t="s">
        <v>71</v>
      </c>
      <c r="F9" s="18">
        <v>2</v>
      </c>
      <c r="G9" s="26">
        <v>3</v>
      </c>
      <c r="H9" s="9">
        <f t="shared" si="0"/>
        <v>6</v>
      </c>
      <c r="I9" s="10" t="str">
        <f t="shared" si="1"/>
        <v>MEDIO</v>
      </c>
      <c r="J9" s="23" t="s">
        <v>238</v>
      </c>
    </row>
    <row r="10" spans="1:10" ht="40.5" x14ac:dyDescent="0.25">
      <c r="A10" s="28">
        <v>5</v>
      </c>
      <c r="B10" s="38"/>
      <c r="C10" s="19" t="s">
        <v>70</v>
      </c>
      <c r="D10" s="21" t="s">
        <v>67</v>
      </c>
      <c r="E10" s="20" t="s">
        <v>66</v>
      </c>
      <c r="F10" s="18">
        <v>2</v>
      </c>
      <c r="G10" s="26">
        <v>3</v>
      </c>
      <c r="H10" s="9">
        <f t="shared" si="0"/>
        <v>6</v>
      </c>
      <c r="I10" s="10" t="str">
        <f t="shared" si="1"/>
        <v>MEDIO</v>
      </c>
      <c r="J10" s="23" t="s">
        <v>115</v>
      </c>
    </row>
    <row r="11" spans="1:10" ht="41.25" customHeight="1" x14ac:dyDescent="0.25">
      <c r="A11" s="28">
        <v>6</v>
      </c>
      <c r="B11" s="39"/>
      <c r="C11" s="19" t="s">
        <v>68</v>
      </c>
      <c r="D11" s="21" t="s">
        <v>69</v>
      </c>
      <c r="E11" s="20" t="s">
        <v>116</v>
      </c>
      <c r="F11" s="18">
        <v>2</v>
      </c>
      <c r="G11" s="26">
        <v>3</v>
      </c>
      <c r="H11" s="9">
        <f t="shared" si="0"/>
        <v>6</v>
      </c>
      <c r="I11" s="10" t="str">
        <f t="shared" si="1"/>
        <v>MEDIO</v>
      </c>
      <c r="J11" s="23" t="s">
        <v>117</v>
      </c>
    </row>
    <row r="12" spans="1:10" ht="40.5" x14ac:dyDescent="0.25">
      <c r="A12" s="28">
        <v>8</v>
      </c>
      <c r="B12" s="38" t="s">
        <v>76</v>
      </c>
      <c r="C12" s="19" t="s">
        <v>73</v>
      </c>
      <c r="D12" s="21" t="s">
        <v>74</v>
      </c>
      <c r="E12" s="20" t="s">
        <v>75</v>
      </c>
      <c r="F12" s="18">
        <v>1</v>
      </c>
      <c r="G12" s="26">
        <v>2</v>
      </c>
      <c r="H12" s="9">
        <f t="shared" ref="H12:H22" si="2">(F12*G12)</f>
        <v>2</v>
      </c>
      <c r="I12" s="10" t="str">
        <f t="shared" si="1"/>
        <v>BAJO</v>
      </c>
      <c r="J12" s="23" t="s">
        <v>113</v>
      </c>
    </row>
    <row r="13" spans="1:10" ht="40.5" x14ac:dyDescent="0.25">
      <c r="A13" s="28">
        <v>9</v>
      </c>
      <c r="B13" s="38"/>
      <c r="C13" s="19" t="s">
        <v>78</v>
      </c>
      <c r="D13" s="21" t="s">
        <v>77</v>
      </c>
      <c r="E13" s="20" t="s">
        <v>79</v>
      </c>
      <c r="F13" s="18">
        <v>2</v>
      </c>
      <c r="G13" s="26">
        <v>3</v>
      </c>
      <c r="H13" s="9">
        <f t="shared" si="2"/>
        <v>6</v>
      </c>
      <c r="I13" s="10" t="str">
        <f t="shared" si="1"/>
        <v>MEDIO</v>
      </c>
      <c r="J13" s="23" t="s">
        <v>239</v>
      </c>
    </row>
    <row r="14" spans="1:10" ht="33" customHeight="1" x14ac:dyDescent="0.25">
      <c r="A14" s="28">
        <v>10</v>
      </c>
      <c r="B14" s="38"/>
      <c r="C14" s="19" t="s">
        <v>81</v>
      </c>
      <c r="D14" s="21" t="s">
        <v>80</v>
      </c>
      <c r="E14" s="20" t="s">
        <v>82</v>
      </c>
      <c r="F14" s="18">
        <v>2</v>
      </c>
      <c r="G14" s="26">
        <v>3</v>
      </c>
      <c r="H14" s="9">
        <f t="shared" si="2"/>
        <v>6</v>
      </c>
      <c r="I14" s="10" t="str">
        <f t="shared" si="1"/>
        <v>MEDIO</v>
      </c>
      <c r="J14" s="23" t="s">
        <v>237</v>
      </c>
    </row>
    <row r="15" spans="1:10" ht="40.5" x14ac:dyDescent="0.25">
      <c r="A15" s="28">
        <v>11</v>
      </c>
      <c r="B15" s="38"/>
      <c r="C15" s="19" t="s">
        <v>85</v>
      </c>
      <c r="D15" s="21" t="s">
        <v>83</v>
      </c>
      <c r="E15" s="20" t="s">
        <v>84</v>
      </c>
      <c r="F15" s="18">
        <v>2</v>
      </c>
      <c r="G15" s="26">
        <v>3</v>
      </c>
      <c r="H15" s="9">
        <f t="shared" si="2"/>
        <v>6</v>
      </c>
      <c r="I15" s="10" t="str">
        <f t="shared" si="1"/>
        <v>MEDIO</v>
      </c>
      <c r="J15" s="23" t="s">
        <v>239</v>
      </c>
    </row>
    <row r="16" spans="1:10" ht="40.5" x14ac:dyDescent="0.25">
      <c r="A16" s="28">
        <v>12</v>
      </c>
      <c r="B16" s="38"/>
      <c r="C16" s="19" t="s">
        <v>88</v>
      </c>
      <c r="D16" s="21" t="s">
        <v>87</v>
      </c>
      <c r="E16" s="20" t="s">
        <v>86</v>
      </c>
      <c r="F16" s="18">
        <v>2</v>
      </c>
      <c r="G16" s="26">
        <v>3</v>
      </c>
      <c r="H16" s="9">
        <f t="shared" si="2"/>
        <v>6</v>
      </c>
      <c r="I16" s="10" t="str">
        <f t="shared" si="1"/>
        <v>MEDIO</v>
      </c>
      <c r="J16" s="23" t="s">
        <v>118</v>
      </c>
    </row>
    <row r="17" spans="1:10" ht="40.5" x14ac:dyDescent="0.25">
      <c r="A17" s="28">
        <v>13</v>
      </c>
      <c r="B17" s="38"/>
      <c r="C17" s="19" t="s">
        <v>90</v>
      </c>
      <c r="D17" s="21" t="s">
        <v>91</v>
      </c>
      <c r="E17" s="20" t="s">
        <v>89</v>
      </c>
      <c r="F17" s="18">
        <v>2</v>
      </c>
      <c r="G17" s="26">
        <v>3</v>
      </c>
      <c r="H17" s="9">
        <f t="shared" si="2"/>
        <v>6</v>
      </c>
      <c r="I17" s="10" t="str">
        <f t="shared" si="1"/>
        <v>MEDIO</v>
      </c>
      <c r="J17" s="23" t="s">
        <v>92</v>
      </c>
    </row>
    <row r="18" spans="1:10" ht="54" x14ac:dyDescent="0.25">
      <c r="A18" s="28">
        <v>16</v>
      </c>
      <c r="B18" s="37" t="s">
        <v>93</v>
      </c>
      <c r="C18" s="19" t="s">
        <v>95</v>
      </c>
      <c r="D18" s="21" t="s">
        <v>96</v>
      </c>
      <c r="E18" s="20" t="s">
        <v>97</v>
      </c>
      <c r="F18" s="18">
        <v>2</v>
      </c>
      <c r="G18" s="26">
        <v>2</v>
      </c>
      <c r="H18" s="9">
        <f t="shared" si="2"/>
        <v>4</v>
      </c>
      <c r="I18" s="10" t="str">
        <f t="shared" si="1"/>
        <v>BAJO</v>
      </c>
      <c r="J18" s="23" t="s">
        <v>98</v>
      </c>
    </row>
    <row r="19" spans="1:10" ht="81" x14ac:dyDescent="0.25">
      <c r="A19" s="28">
        <v>17</v>
      </c>
      <c r="B19" s="38"/>
      <c r="C19" s="19" t="s">
        <v>94</v>
      </c>
      <c r="D19" s="21" t="s">
        <v>99</v>
      </c>
      <c r="E19" s="20" t="s">
        <v>112</v>
      </c>
      <c r="F19" s="18">
        <v>2</v>
      </c>
      <c r="G19" s="26">
        <v>3</v>
      </c>
      <c r="H19" s="9">
        <f t="shared" si="2"/>
        <v>6</v>
      </c>
      <c r="I19" s="10" t="str">
        <f t="shared" si="1"/>
        <v>MEDIO</v>
      </c>
      <c r="J19" s="23" t="s">
        <v>240</v>
      </c>
    </row>
    <row r="20" spans="1:10" ht="40.5" x14ac:dyDescent="0.25">
      <c r="A20" s="28">
        <v>18</v>
      </c>
      <c r="B20" s="38"/>
      <c r="C20" s="19" t="s">
        <v>102</v>
      </c>
      <c r="D20" s="21" t="s">
        <v>101</v>
      </c>
      <c r="E20" s="20" t="s">
        <v>100</v>
      </c>
      <c r="F20" s="18">
        <v>2</v>
      </c>
      <c r="G20" s="26">
        <v>3</v>
      </c>
      <c r="H20" s="9">
        <f t="shared" si="2"/>
        <v>6</v>
      </c>
      <c r="I20" s="10" t="str">
        <f t="shared" si="1"/>
        <v>MEDIO</v>
      </c>
      <c r="J20" s="23" t="s">
        <v>241</v>
      </c>
    </row>
    <row r="21" spans="1:10" ht="40.5" x14ac:dyDescent="0.25">
      <c r="A21" s="28">
        <v>19</v>
      </c>
      <c r="B21" s="38"/>
      <c r="C21" s="19" t="s">
        <v>103</v>
      </c>
      <c r="D21" s="21" t="s">
        <v>104</v>
      </c>
      <c r="E21" s="20" t="s">
        <v>105</v>
      </c>
      <c r="F21" s="18">
        <v>2</v>
      </c>
      <c r="G21" s="26">
        <v>3</v>
      </c>
      <c r="H21" s="9">
        <f t="shared" si="2"/>
        <v>6</v>
      </c>
      <c r="I21" s="10" t="str">
        <f t="shared" si="1"/>
        <v>MEDIO</v>
      </c>
      <c r="J21" s="23" t="s">
        <v>119</v>
      </c>
    </row>
    <row r="22" spans="1:10" ht="54" x14ac:dyDescent="0.25">
      <c r="A22" s="28">
        <v>20</v>
      </c>
      <c r="B22" s="39"/>
      <c r="C22" s="19" t="s">
        <v>120</v>
      </c>
      <c r="D22" s="21" t="s">
        <v>106</v>
      </c>
      <c r="E22" s="20" t="s">
        <v>107</v>
      </c>
      <c r="F22" s="18">
        <v>2</v>
      </c>
      <c r="G22" s="26">
        <v>3</v>
      </c>
      <c r="H22" s="9">
        <f t="shared" si="2"/>
        <v>6</v>
      </c>
      <c r="I22" s="10" t="str">
        <f t="shared" si="1"/>
        <v>MEDIO</v>
      </c>
      <c r="J22" s="23" t="s">
        <v>240</v>
      </c>
    </row>
    <row r="23" spans="1:10" ht="81" x14ac:dyDescent="0.25">
      <c r="A23" s="28">
        <v>21</v>
      </c>
      <c r="B23" s="37" t="s">
        <v>108</v>
      </c>
      <c r="C23" s="19" t="s">
        <v>110</v>
      </c>
      <c r="D23" s="21" t="s">
        <v>109</v>
      </c>
      <c r="E23" s="20" t="s">
        <v>111</v>
      </c>
      <c r="F23" s="18">
        <v>4</v>
      </c>
      <c r="G23" s="18">
        <v>5</v>
      </c>
      <c r="H23" s="9">
        <f t="shared" ref="H23:H32" si="3">(F23*G23)</f>
        <v>20</v>
      </c>
      <c r="I23" s="10" t="str">
        <f>IF($H23=" "," ",IF(H23&lt;8,"BAJO",IF(AND(H23&gt;=8,H23&lt;15),"MEDIO","ALTO")))</f>
        <v>ALTO</v>
      </c>
      <c r="J23" s="23" t="s">
        <v>242</v>
      </c>
    </row>
    <row r="24" spans="1:10" ht="81" x14ac:dyDescent="0.25">
      <c r="A24" s="28">
        <v>22</v>
      </c>
      <c r="B24" s="38"/>
      <c r="C24" s="19" t="s">
        <v>121</v>
      </c>
      <c r="D24" s="21" t="s">
        <v>122</v>
      </c>
      <c r="E24" s="20" t="s">
        <v>111</v>
      </c>
      <c r="F24" s="18">
        <v>3</v>
      </c>
      <c r="G24" s="18">
        <v>4</v>
      </c>
      <c r="H24" s="9">
        <f t="shared" si="3"/>
        <v>12</v>
      </c>
      <c r="I24" s="10" t="str">
        <f t="shared" ref="I24:I61" si="4">IF($H24=" "," ",IF(H24&lt;8,"BAJO",IF(AND(H24&gt;=8,H24&lt;15),"MEDIO","ALTO")))</f>
        <v>MEDIO</v>
      </c>
      <c r="J24" s="23" t="s">
        <v>126</v>
      </c>
    </row>
    <row r="25" spans="1:10" ht="54" x14ac:dyDescent="0.25">
      <c r="A25" s="28">
        <v>23</v>
      </c>
      <c r="B25" s="39"/>
      <c r="C25" s="19" t="s">
        <v>124</v>
      </c>
      <c r="D25" s="21" t="s">
        <v>125</v>
      </c>
      <c r="E25" s="20" t="s">
        <v>123</v>
      </c>
      <c r="F25" s="18">
        <v>2</v>
      </c>
      <c r="G25" s="18">
        <v>1</v>
      </c>
      <c r="H25" s="9">
        <f t="shared" si="3"/>
        <v>2</v>
      </c>
      <c r="I25" s="10" t="str">
        <f t="shared" si="4"/>
        <v>BAJO</v>
      </c>
      <c r="J25" s="23"/>
    </row>
    <row r="26" spans="1:10" ht="81" x14ac:dyDescent="0.25">
      <c r="A26" s="28">
        <v>24</v>
      </c>
      <c r="B26" s="37" t="s">
        <v>127</v>
      </c>
      <c r="C26" s="19" t="s">
        <v>129</v>
      </c>
      <c r="D26" s="21" t="s">
        <v>128</v>
      </c>
      <c r="E26" s="20" t="s">
        <v>130</v>
      </c>
      <c r="F26" s="18">
        <v>4</v>
      </c>
      <c r="G26" s="26">
        <v>4</v>
      </c>
      <c r="H26" s="9">
        <f t="shared" si="3"/>
        <v>16</v>
      </c>
      <c r="I26" s="10" t="str">
        <f t="shared" si="4"/>
        <v>ALTO</v>
      </c>
      <c r="J26" s="23" t="s">
        <v>133</v>
      </c>
    </row>
    <row r="27" spans="1:10" ht="81" x14ac:dyDescent="0.25">
      <c r="A27" s="28">
        <v>25</v>
      </c>
      <c r="B27" s="39"/>
      <c r="C27" s="19" t="s">
        <v>132</v>
      </c>
      <c r="D27" s="21" t="s">
        <v>131</v>
      </c>
      <c r="E27" s="20" t="s">
        <v>123</v>
      </c>
      <c r="F27" s="18">
        <v>3</v>
      </c>
      <c r="G27" s="26">
        <v>3</v>
      </c>
      <c r="H27" s="9">
        <f t="shared" si="3"/>
        <v>9</v>
      </c>
      <c r="I27" s="10" t="str">
        <f t="shared" si="4"/>
        <v>MEDIO</v>
      </c>
      <c r="J27" s="23" t="s">
        <v>133</v>
      </c>
    </row>
    <row r="28" spans="1:10" ht="40.5" x14ac:dyDescent="0.25">
      <c r="A28" s="28">
        <v>26</v>
      </c>
      <c r="B28" s="37" t="s">
        <v>134</v>
      </c>
      <c r="C28" s="19" t="s">
        <v>135</v>
      </c>
      <c r="D28" s="21" t="s">
        <v>136</v>
      </c>
      <c r="E28" s="20" t="s">
        <v>236</v>
      </c>
      <c r="F28" s="18">
        <v>3</v>
      </c>
      <c r="G28" s="26">
        <v>3</v>
      </c>
      <c r="H28" s="9">
        <f t="shared" si="3"/>
        <v>9</v>
      </c>
      <c r="I28" s="10" t="str">
        <f t="shared" si="4"/>
        <v>MEDIO</v>
      </c>
      <c r="J28" s="23" t="s">
        <v>240</v>
      </c>
    </row>
    <row r="29" spans="1:10" ht="54" x14ac:dyDescent="0.25">
      <c r="A29" s="28">
        <v>27</v>
      </c>
      <c r="B29" s="39"/>
      <c r="C29" s="19" t="s">
        <v>137</v>
      </c>
      <c r="D29" s="21" t="s">
        <v>138</v>
      </c>
      <c r="E29" s="20" t="s">
        <v>139</v>
      </c>
      <c r="F29" s="18">
        <v>4</v>
      </c>
      <c r="G29" s="26">
        <v>4</v>
      </c>
      <c r="H29" s="9">
        <f t="shared" si="3"/>
        <v>16</v>
      </c>
      <c r="I29" s="10" t="str">
        <f t="shared" si="4"/>
        <v>ALTO</v>
      </c>
      <c r="J29" s="23" t="s">
        <v>240</v>
      </c>
    </row>
    <row r="30" spans="1:10" ht="40.5" x14ac:dyDescent="0.25">
      <c r="A30" s="28">
        <v>28</v>
      </c>
      <c r="B30" s="37" t="s">
        <v>140</v>
      </c>
      <c r="C30" s="19" t="s">
        <v>143</v>
      </c>
      <c r="D30" s="21" t="s">
        <v>122</v>
      </c>
      <c r="E30" s="20" t="s">
        <v>142</v>
      </c>
      <c r="F30" s="18">
        <v>3</v>
      </c>
      <c r="G30" s="26">
        <v>4</v>
      </c>
      <c r="H30" s="9">
        <f t="shared" si="3"/>
        <v>12</v>
      </c>
      <c r="I30" s="10" t="str">
        <f t="shared" si="4"/>
        <v>MEDIO</v>
      </c>
      <c r="J30" s="23" t="s">
        <v>145</v>
      </c>
    </row>
    <row r="31" spans="1:10" ht="67.5" x14ac:dyDescent="0.25">
      <c r="A31" s="28">
        <v>29</v>
      </c>
      <c r="B31" s="39"/>
      <c r="C31" s="19" t="s">
        <v>141</v>
      </c>
      <c r="D31" s="21" t="s">
        <v>122</v>
      </c>
      <c r="E31" s="20" t="s">
        <v>144</v>
      </c>
      <c r="F31" s="18">
        <v>4</v>
      </c>
      <c r="G31" s="26">
        <v>5</v>
      </c>
      <c r="H31" s="9">
        <f t="shared" si="3"/>
        <v>20</v>
      </c>
      <c r="I31" s="10" t="str">
        <f t="shared" si="4"/>
        <v>ALTO</v>
      </c>
      <c r="J31" s="23" t="s">
        <v>145</v>
      </c>
    </row>
    <row r="32" spans="1:10" ht="94.5" x14ac:dyDescent="0.25">
      <c r="A32" s="28">
        <v>30</v>
      </c>
      <c r="B32" s="37" t="s">
        <v>146</v>
      </c>
      <c r="C32" s="19" t="s">
        <v>148</v>
      </c>
      <c r="D32" s="21" t="s">
        <v>149</v>
      </c>
      <c r="E32" s="20" t="s">
        <v>150</v>
      </c>
      <c r="F32" s="18">
        <v>4</v>
      </c>
      <c r="G32" s="26">
        <v>5</v>
      </c>
      <c r="H32" s="9">
        <f t="shared" si="3"/>
        <v>20</v>
      </c>
      <c r="I32" s="10" t="str">
        <f t="shared" si="4"/>
        <v>ALTO</v>
      </c>
      <c r="J32" s="23" t="s">
        <v>151</v>
      </c>
    </row>
    <row r="33" spans="1:10" ht="54" x14ac:dyDescent="0.25">
      <c r="A33" s="28">
        <v>31</v>
      </c>
      <c r="B33" s="39"/>
      <c r="C33" s="19" t="s">
        <v>147</v>
      </c>
      <c r="D33" s="21" t="s">
        <v>138</v>
      </c>
      <c r="E33" s="20" t="s">
        <v>139</v>
      </c>
      <c r="F33" s="18">
        <v>3</v>
      </c>
      <c r="G33" s="26">
        <v>4</v>
      </c>
      <c r="H33" s="9">
        <f t="shared" ref="H33:H60" si="5">(F33*G33)</f>
        <v>12</v>
      </c>
      <c r="I33" s="10" t="str">
        <f t="shared" si="4"/>
        <v>MEDIO</v>
      </c>
      <c r="J33" s="23" t="s">
        <v>240</v>
      </c>
    </row>
    <row r="34" spans="1:10" ht="81" customHeight="1" x14ac:dyDescent="0.25">
      <c r="A34" s="28">
        <v>32</v>
      </c>
      <c r="B34" s="37" t="s">
        <v>152</v>
      </c>
      <c r="C34" s="19" t="s">
        <v>155</v>
      </c>
      <c r="D34" s="21" t="s">
        <v>154</v>
      </c>
      <c r="E34" s="20" t="s">
        <v>150</v>
      </c>
      <c r="F34" s="18">
        <v>4</v>
      </c>
      <c r="G34" s="26">
        <v>4</v>
      </c>
      <c r="H34" s="9">
        <f t="shared" si="5"/>
        <v>16</v>
      </c>
      <c r="I34" s="10" t="str">
        <f t="shared" si="4"/>
        <v>ALTO</v>
      </c>
      <c r="J34" s="32" t="s">
        <v>157</v>
      </c>
    </row>
    <row r="35" spans="1:10" ht="81" x14ac:dyDescent="0.25">
      <c r="A35" s="28">
        <v>33</v>
      </c>
      <c r="B35" s="39"/>
      <c r="C35" s="19" t="s">
        <v>153</v>
      </c>
      <c r="D35" s="21" t="s">
        <v>156</v>
      </c>
      <c r="E35" s="20" t="s">
        <v>150</v>
      </c>
      <c r="F35" s="18">
        <v>3</v>
      </c>
      <c r="G35" s="26">
        <v>3</v>
      </c>
      <c r="H35" s="9">
        <f t="shared" si="5"/>
        <v>9</v>
      </c>
      <c r="I35" s="10" t="str">
        <f t="shared" si="4"/>
        <v>MEDIO</v>
      </c>
      <c r="J35" s="32" t="s">
        <v>157</v>
      </c>
    </row>
    <row r="36" spans="1:10" ht="67.5" x14ac:dyDescent="0.25">
      <c r="A36" s="28">
        <v>34</v>
      </c>
      <c r="B36" s="37" t="s">
        <v>158</v>
      </c>
      <c r="C36" s="19" t="s">
        <v>160</v>
      </c>
      <c r="D36" s="21" t="s">
        <v>161</v>
      </c>
      <c r="E36" s="20" t="s">
        <v>150</v>
      </c>
      <c r="F36" s="18">
        <v>4</v>
      </c>
      <c r="G36" s="26">
        <v>4</v>
      </c>
      <c r="H36" s="9">
        <f t="shared" si="5"/>
        <v>16</v>
      </c>
      <c r="I36" s="10" t="str">
        <f t="shared" si="4"/>
        <v>ALTO</v>
      </c>
      <c r="J36" s="23" t="s">
        <v>162</v>
      </c>
    </row>
    <row r="37" spans="1:10" ht="40.5" x14ac:dyDescent="0.25">
      <c r="A37" s="28">
        <v>35</v>
      </c>
      <c r="B37" s="39"/>
      <c r="C37" s="19" t="s">
        <v>159</v>
      </c>
      <c r="D37" s="21" t="s">
        <v>163</v>
      </c>
      <c r="E37" s="20" t="s">
        <v>150</v>
      </c>
      <c r="F37" s="18">
        <v>3</v>
      </c>
      <c r="G37" s="26">
        <v>3</v>
      </c>
      <c r="H37" s="9">
        <f t="shared" si="5"/>
        <v>9</v>
      </c>
      <c r="I37" s="10" t="str">
        <f t="shared" si="4"/>
        <v>MEDIO</v>
      </c>
      <c r="J37" s="23" t="s">
        <v>162</v>
      </c>
    </row>
    <row r="38" spans="1:10" ht="96.75" customHeight="1" x14ac:dyDescent="0.25">
      <c r="A38" s="28">
        <v>36</v>
      </c>
      <c r="B38" s="37" t="s">
        <v>164</v>
      </c>
      <c r="C38" s="19" t="s">
        <v>167</v>
      </c>
      <c r="D38" s="21" t="s">
        <v>166</v>
      </c>
      <c r="E38" s="20" t="s">
        <v>171</v>
      </c>
      <c r="F38" s="18">
        <v>2</v>
      </c>
      <c r="G38" s="26">
        <v>5</v>
      </c>
      <c r="H38" s="9">
        <f t="shared" si="5"/>
        <v>10</v>
      </c>
      <c r="I38" s="10" t="str">
        <f t="shared" si="4"/>
        <v>MEDIO</v>
      </c>
      <c r="J38" s="23" t="s">
        <v>243</v>
      </c>
    </row>
    <row r="39" spans="1:10" ht="67.5" x14ac:dyDescent="0.25">
      <c r="A39" s="28">
        <v>37</v>
      </c>
      <c r="B39" s="38"/>
      <c r="C39" s="19" t="s">
        <v>165</v>
      </c>
      <c r="D39" s="21" t="s">
        <v>166</v>
      </c>
      <c r="E39" s="20" t="s">
        <v>172</v>
      </c>
      <c r="F39" s="18">
        <v>3</v>
      </c>
      <c r="G39" s="26">
        <v>4</v>
      </c>
      <c r="H39" s="9">
        <f t="shared" si="5"/>
        <v>12</v>
      </c>
      <c r="I39" s="10" t="str">
        <f t="shared" si="4"/>
        <v>MEDIO</v>
      </c>
      <c r="J39" s="23" t="s">
        <v>244</v>
      </c>
    </row>
    <row r="40" spans="1:10" ht="40.5" x14ac:dyDescent="0.25">
      <c r="A40" s="28">
        <v>38</v>
      </c>
      <c r="B40" s="39"/>
      <c r="C40" s="19" t="s">
        <v>169</v>
      </c>
      <c r="D40" s="21" t="s">
        <v>168</v>
      </c>
      <c r="E40" s="20" t="s">
        <v>170</v>
      </c>
      <c r="F40" s="18">
        <v>1</v>
      </c>
      <c r="G40" s="26">
        <v>4</v>
      </c>
      <c r="H40" s="9">
        <f t="shared" si="5"/>
        <v>4</v>
      </c>
      <c r="I40" s="10" t="str">
        <f t="shared" si="4"/>
        <v>BAJO</v>
      </c>
      <c r="J40" s="23" t="s">
        <v>245</v>
      </c>
    </row>
    <row r="41" spans="1:10" ht="67.5" x14ac:dyDescent="0.25">
      <c r="A41" s="28">
        <v>39</v>
      </c>
      <c r="B41" s="37" t="s">
        <v>173</v>
      </c>
      <c r="C41" s="19" t="s">
        <v>174</v>
      </c>
      <c r="D41" s="21" t="s">
        <v>180</v>
      </c>
      <c r="E41" s="20" t="s">
        <v>181</v>
      </c>
      <c r="F41" s="18">
        <v>2</v>
      </c>
      <c r="G41" s="26">
        <v>4</v>
      </c>
      <c r="H41" s="9">
        <f t="shared" si="5"/>
        <v>8</v>
      </c>
      <c r="I41" s="10" t="str">
        <f t="shared" si="4"/>
        <v>MEDIO</v>
      </c>
      <c r="J41" s="23" t="s">
        <v>193</v>
      </c>
    </row>
    <row r="42" spans="1:10" ht="81" x14ac:dyDescent="0.25">
      <c r="A42" s="28">
        <v>40</v>
      </c>
      <c r="B42" s="38"/>
      <c r="C42" s="19" t="s">
        <v>175</v>
      </c>
      <c r="D42" s="21" t="s">
        <v>180</v>
      </c>
      <c r="E42" s="20" t="s">
        <v>182</v>
      </c>
      <c r="F42" s="18">
        <v>2</v>
      </c>
      <c r="G42" s="26">
        <v>4</v>
      </c>
      <c r="H42" s="9">
        <f t="shared" si="5"/>
        <v>8</v>
      </c>
      <c r="I42" s="10" t="str">
        <f t="shared" si="4"/>
        <v>MEDIO</v>
      </c>
      <c r="J42" s="23" t="s">
        <v>193</v>
      </c>
    </row>
    <row r="43" spans="1:10" ht="67.5" x14ac:dyDescent="0.25">
      <c r="A43" s="28">
        <v>41</v>
      </c>
      <c r="B43" s="38"/>
      <c r="C43" s="19" t="s">
        <v>176</v>
      </c>
      <c r="D43" s="21" t="s">
        <v>183</v>
      </c>
      <c r="E43" s="20" t="s">
        <v>185</v>
      </c>
      <c r="F43" s="18">
        <v>2</v>
      </c>
      <c r="G43" s="26">
        <v>4</v>
      </c>
      <c r="H43" s="9">
        <f t="shared" si="5"/>
        <v>8</v>
      </c>
      <c r="I43" s="10" t="str">
        <f t="shared" si="4"/>
        <v>MEDIO</v>
      </c>
      <c r="J43" s="23" t="s">
        <v>193</v>
      </c>
    </row>
    <row r="44" spans="1:10" ht="54" x14ac:dyDescent="0.25">
      <c r="A44" s="28">
        <v>42</v>
      </c>
      <c r="B44" s="38"/>
      <c r="C44" s="19" t="s">
        <v>177</v>
      </c>
      <c r="D44" s="21" t="s">
        <v>122</v>
      </c>
      <c r="E44" s="20" t="s">
        <v>184</v>
      </c>
      <c r="F44" s="18">
        <v>2</v>
      </c>
      <c r="G44" s="26">
        <v>5</v>
      </c>
      <c r="H44" s="9">
        <f t="shared" si="5"/>
        <v>10</v>
      </c>
      <c r="I44" s="10" t="str">
        <f t="shared" si="4"/>
        <v>MEDIO</v>
      </c>
      <c r="J44" s="23" t="s">
        <v>192</v>
      </c>
    </row>
    <row r="45" spans="1:10" ht="54" x14ac:dyDescent="0.25">
      <c r="A45" s="28">
        <v>43</v>
      </c>
      <c r="B45" s="38"/>
      <c r="C45" s="19" t="s">
        <v>188</v>
      </c>
      <c r="D45" s="21" t="s">
        <v>187</v>
      </c>
      <c r="E45" s="20" t="s">
        <v>186</v>
      </c>
      <c r="F45" s="18">
        <v>3</v>
      </c>
      <c r="G45" s="26">
        <v>3</v>
      </c>
      <c r="H45" s="9">
        <f t="shared" si="5"/>
        <v>9</v>
      </c>
      <c r="I45" s="10" t="str">
        <f t="shared" si="4"/>
        <v>MEDIO</v>
      </c>
      <c r="J45" s="23" t="s">
        <v>246</v>
      </c>
    </row>
    <row r="46" spans="1:10" ht="40.5" x14ac:dyDescent="0.25">
      <c r="A46" s="28">
        <v>44</v>
      </c>
      <c r="B46" s="38"/>
      <c r="C46" s="19" t="s">
        <v>178</v>
      </c>
      <c r="D46" s="21" t="s">
        <v>122</v>
      </c>
      <c r="E46" s="20" t="s">
        <v>189</v>
      </c>
      <c r="F46" s="18">
        <v>2</v>
      </c>
      <c r="G46" s="26">
        <v>3</v>
      </c>
      <c r="H46" s="9">
        <f t="shared" si="5"/>
        <v>6</v>
      </c>
      <c r="I46" s="10" t="str">
        <f t="shared" si="4"/>
        <v>BAJO</v>
      </c>
      <c r="J46" s="33" t="s">
        <v>113</v>
      </c>
    </row>
    <row r="47" spans="1:10" ht="40.5" x14ac:dyDescent="0.25">
      <c r="A47" s="28">
        <v>45</v>
      </c>
      <c r="B47" s="39"/>
      <c r="C47" s="19" t="s">
        <v>179</v>
      </c>
      <c r="D47" s="21" t="s">
        <v>190</v>
      </c>
      <c r="E47" s="20" t="s">
        <v>191</v>
      </c>
      <c r="F47" s="18">
        <v>4</v>
      </c>
      <c r="G47" s="26">
        <v>4</v>
      </c>
      <c r="H47" s="9">
        <f t="shared" si="5"/>
        <v>16</v>
      </c>
      <c r="I47" s="10" t="str">
        <f t="shared" si="4"/>
        <v>ALTO</v>
      </c>
      <c r="J47" s="23" t="s">
        <v>194</v>
      </c>
    </row>
    <row r="48" spans="1:10" ht="54" x14ac:dyDescent="0.25">
      <c r="A48" s="28">
        <v>46</v>
      </c>
      <c r="B48" s="37" t="s">
        <v>195</v>
      </c>
      <c r="C48" s="19" t="s">
        <v>199</v>
      </c>
      <c r="D48" s="21" t="s">
        <v>200</v>
      </c>
      <c r="E48" s="20" t="s">
        <v>198</v>
      </c>
      <c r="F48" s="18">
        <v>2</v>
      </c>
      <c r="G48" s="26">
        <v>5</v>
      </c>
      <c r="H48" s="9">
        <f t="shared" si="5"/>
        <v>10</v>
      </c>
      <c r="I48" s="10" t="str">
        <f t="shared" si="4"/>
        <v>MEDIO</v>
      </c>
      <c r="J48" s="23" t="s">
        <v>247</v>
      </c>
    </row>
    <row r="49" spans="1:10" ht="40.5" x14ac:dyDescent="0.25">
      <c r="A49" s="28">
        <v>47</v>
      </c>
      <c r="B49" s="38"/>
      <c r="C49" s="19" t="s">
        <v>196</v>
      </c>
      <c r="D49" s="21" t="s">
        <v>206</v>
      </c>
      <c r="E49" s="20" t="s">
        <v>205</v>
      </c>
      <c r="F49" s="18">
        <v>2</v>
      </c>
      <c r="G49" s="26">
        <v>4</v>
      </c>
      <c r="H49" s="9">
        <f t="shared" si="5"/>
        <v>8</v>
      </c>
      <c r="I49" s="10" t="str">
        <f t="shared" si="4"/>
        <v>MEDIO</v>
      </c>
      <c r="J49" s="23" t="s">
        <v>247</v>
      </c>
    </row>
    <row r="50" spans="1:10" ht="40.5" x14ac:dyDescent="0.25">
      <c r="A50" s="28">
        <v>48</v>
      </c>
      <c r="B50" s="39"/>
      <c r="C50" s="19" t="s">
        <v>201</v>
      </c>
      <c r="D50" s="21" t="s">
        <v>203</v>
      </c>
      <c r="E50" s="20" t="s">
        <v>202</v>
      </c>
      <c r="F50" s="18">
        <v>2</v>
      </c>
      <c r="G50" s="26">
        <v>3</v>
      </c>
      <c r="H50" s="9">
        <f t="shared" si="5"/>
        <v>6</v>
      </c>
      <c r="I50" s="10" t="str">
        <f t="shared" si="4"/>
        <v>BAJO</v>
      </c>
      <c r="J50" s="23" t="s">
        <v>197</v>
      </c>
    </row>
    <row r="51" spans="1:10" ht="32.25" customHeight="1" x14ac:dyDescent="0.25">
      <c r="A51" s="28">
        <v>49</v>
      </c>
      <c r="B51" s="37" t="s">
        <v>204</v>
      </c>
      <c r="C51" s="19" t="s">
        <v>207</v>
      </c>
      <c r="D51" s="21" t="s">
        <v>206</v>
      </c>
      <c r="E51" s="20" t="s">
        <v>205</v>
      </c>
      <c r="F51" s="18">
        <v>4</v>
      </c>
      <c r="G51" s="26">
        <v>2</v>
      </c>
      <c r="H51" s="9">
        <f t="shared" si="5"/>
        <v>8</v>
      </c>
      <c r="I51" s="10" t="str">
        <f t="shared" si="4"/>
        <v>MEDIO</v>
      </c>
      <c r="J51" s="23" t="s">
        <v>209</v>
      </c>
    </row>
    <row r="52" spans="1:10" ht="40.5" x14ac:dyDescent="0.25">
      <c r="A52" s="28">
        <v>50</v>
      </c>
      <c r="B52" s="39"/>
      <c r="C52" s="19" t="s">
        <v>208</v>
      </c>
      <c r="D52" s="21" t="s">
        <v>206</v>
      </c>
      <c r="E52" s="20" t="s">
        <v>205</v>
      </c>
      <c r="F52" s="18">
        <v>4</v>
      </c>
      <c r="G52" s="26">
        <v>2</v>
      </c>
      <c r="H52" s="9">
        <f t="shared" si="5"/>
        <v>8</v>
      </c>
      <c r="I52" s="10" t="str">
        <f t="shared" si="4"/>
        <v>MEDIO</v>
      </c>
      <c r="J52" s="23" t="s">
        <v>210</v>
      </c>
    </row>
    <row r="53" spans="1:10" ht="94.5" customHeight="1" x14ac:dyDescent="0.25">
      <c r="A53" s="28">
        <v>51</v>
      </c>
      <c r="B53" s="37" t="s">
        <v>211</v>
      </c>
      <c r="C53" s="19" t="s">
        <v>212</v>
      </c>
      <c r="D53" s="21" t="s">
        <v>206</v>
      </c>
      <c r="E53" s="20" t="s">
        <v>205</v>
      </c>
      <c r="F53" s="18">
        <v>4</v>
      </c>
      <c r="G53" s="26">
        <v>5</v>
      </c>
      <c r="H53" s="9">
        <f t="shared" si="5"/>
        <v>20</v>
      </c>
      <c r="I53" s="10" t="str">
        <f t="shared" si="4"/>
        <v>ALTO</v>
      </c>
      <c r="J53" s="23" t="s">
        <v>248</v>
      </c>
    </row>
    <row r="54" spans="1:10" ht="67.5" x14ac:dyDescent="0.25">
      <c r="A54" s="28">
        <v>52</v>
      </c>
      <c r="B54" s="38"/>
      <c r="C54" s="19" t="s">
        <v>213</v>
      </c>
      <c r="D54" s="21" t="s">
        <v>206</v>
      </c>
      <c r="E54" s="20" t="s">
        <v>205</v>
      </c>
      <c r="F54" s="18">
        <v>4</v>
      </c>
      <c r="G54" s="26">
        <v>4</v>
      </c>
      <c r="H54" s="9">
        <f t="shared" si="5"/>
        <v>16</v>
      </c>
      <c r="I54" s="10" t="str">
        <f t="shared" si="4"/>
        <v>ALTO</v>
      </c>
      <c r="J54" s="23" t="s">
        <v>216</v>
      </c>
    </row>
    <row r="55" spans="1:10" ht="40.5" x14ac:dyDescent="0.25">
      <c r="A55" s="28">
        <v>53</v>
      </c>
      <c r="B55" s="38"/>
      <c r="C55" s="19" t="s">
        <v>214</v>
      </c>
      <c r="D55" s="21" t="s">
        <v>206</v>
      </c>
      <c r="E55" s="20" t="s">
        <v>217</v>
      </c>
      <c r="F55" s="18">
        <v>3</v>
      </c>
      <c r="G55" s="26">
        <v>3</v>
      </c>
      <c r="H55" s="9">
        <f t="shared" si="5"/>
        <v>9</v>
      </c>
      <c r="I55" s="10" t="str">
        <f t="shared" si="4"/>
        <v>MEDIO</v>
      </c>
      <c r="J55" s="23" t="s">
        <v>237</v>
      </c>
    </row>
    <row r="56" spans="1:10" ht="81" x14ac:dyDescent="0.25">
      <c r="A56" s="28">
        <v>54</v>
      </c>
      <c r="B56" s="39"/>
      <c r="C56" s="19" t="s">
        <v>215</v>
      </c>
      <c r="D56" s="21" t="s">
        <v>206</v>
      </c>
      <c r="E56" s="20" t="s">
        <v>205</v>
      </c>
      <c r="F56" s="18">
        <v>3</v>
      </c>
      <c r="G56" s="26">
        <v>4</v>
      </c>
      <c r="H56" s="9">
        <f t="shared" si="5"/>
        <v>12</v>
      </c>
      <c r="I56" s="10" t="str">
        <f t="shared" si="4"/>
        <v>MEDIO</v>
      </c>
      <c r="J56" s="23" t="s">
        <v>218</v>
      </c>
    </row>
    <row r="57" spans="1:10" ht="40.5" x14ac:dyDescent="0.25">
      <c r="A57" s="28">
        <v>55</v>
      </c>
      <c r="B57" s="37" t="s">
        <v>219</v>
      </c>
      <c r="C57" s="19" t="s">
        <v>226</v>
      </c>
      <c r="D57" s="21" t="s">
        <v>227</v>
      </c>
      <c r="E57" s="20" t="s">
        <v>225</v>
      </c>
      <c r="F57" s="18">
        <v>3</v>
      </c>
      <c r="G57" s="26">
        <v>3</v>
      </c>
      <c r="H57" s="9">
        <f t="shared" si="5"/>
        <v>9</v>
      </c>
      <c r="I57" s="10" t="str">
        <f t="shared" si="4"/>
        <v>MEDIO</v>
      </c>
      <c r="J57" s="23" t="s">
        <v>249</v>
      </c>
    </row>
    <row r="58" spans="1:10" ht="54" x14ac:dyDescent="0.25">
      <c r="A58" s="28">
        <v>56</v>
      </c>
      <c r="B58" s="38"/>
      <c r="C58" s="19" t="s">
        <v>229</v>
      </c>
      <c r="D58" s="21" t="s">
        <v>230</v>
      </c>
      <c r="E58" s="20" t="s">
        <v>228</v>
      </c>
      <c r="F58" s="18">
        <v>2</v>
      </c>
      <c r="G58" s="26">
        <v>3</v>
      </c>
      <c r="H58" s="9">
        <f t="shared" si="5"/>
        <v>6</v>
      </c>
      <c r="I58" s="10" t="str">
        <f t="shared" si="4"/>
        <v>BAJO</v>
      </c>
      <c r="J58" s="23" t="s">
        <v>220</v>
      </c>
    </row>
    <row r="59" spans="1:10" ht="27" x14ac:dyDescent="0.25">
      <c r="A59" s="28">
        <v>57</v>
      </c>
      <c r="B59" s="39"/>
      <c r="C59" s="19" t="s">
        <v>232</v>
      </c>
      <c r="D59" s="21" t="s">
        <v>233</v>
      </c>
      <c r="E59" s="20" t="s">
        <v>231</v>
      </c>
      <c r="F59" s="18">
        <v>2</v>
      </c>
      <c r="G59" s="26">
        <v>4</v>
      </c>
      <c r="H59" s="9">
        <f t="shared" si="5"/>
        <v>8</v>
      </c>
      <c r="I59" s="10" t="str">
        <f t="shared" si="4"/>
        <v>MEDIO</v>
      </c>
      <c r="J59" s="23" t="s">
        <v>221</v>
      </c>
    </row>
    <row r="60" spans="1:10" ht="81" x14ac:dyDescent="0.25">
      <c r="A60" s="28">
        <v>58</v>
      </c>
      <c r="B60" s="22" t="s">
        <v>222</v>
      </c>
      <c r="C60" s="19" t="s">
        <v>223</v>
      </c>
      <c r="D60" s="21" t="s">
        <v>235</v>
      </c>
      <c r="E60" s="20" t="s">
        <v>234</v>
      </c>
      <c r="F60" s="18">
        <v>3</v>
      </c>
      <c r="G60" s="26">
        <v>3</v>
      </c>
      <c r="H60" s="9">
        <f t="shared" si="5"/>
        <v>9</v>
      </c>
      <c r="I60" s="10" t="str">
        <f t="shared" si="4"/>
        <v>MEDIO</v>
      </c>
      <c r="J60" s="23" t="s">
        <v>224</v>
      </c>
    </row>
    <row r="61" spans="1:10" ht="14.25" x14ac:dyDescent="0.25">
      <c r="A61" s="34"/>
      <c r="B61" s="35"/>
      <c r="C61" s="35"/>
      <c r="D61" s="35"/>
      <c r="E61" s="36"/>
      <c r="F61" s="29"/>
      <c r="G61" s="30"/>
      <c r="H61" s="31">
        <f>MAX(G6:G61)*(AVERAGE(F6:F61))</f>
        <v>13.272727272727273</v>
      </c>
      <c r="I61" s="10" t="str">
        <f t="shared" si="4"/>
        <v>MEDIO</v>
      </c>
      <c r="J61" s="23"/>
    </row>
    <row r="74" spans="2:2" x14ac:dyDescent="0.25">
      <c r="B74" s="17"/>
    </row>
    <row r="75" spans="2:2" x14ac:dyDescent="0.25">
      <c r="B75" s="17"/>
    </row>
    <row r="76" spans="2:2" x14ac:dyDescent="0.25">
      <c r="B76" s="17"/>
    </row>
    <row r="77" spans="2:2" x14ac:dyDescent="0.25">
      <c r="B77" s="17"/>
    </row>
    <row r="78" spans="2:2" x14ac:dyDescent="0.25">
      <c r="B78" s="17"/>
    </row>
  </sheetData>
  <sheetProtection algorithmName="SHA-512" hashValue="jwLCzJR5j1stjVhQccceelrrgFJYgQoYMvhmV6yCx/O6LxkW5TWNAjgB+KjyiPaMYRFk/jzgzPtJNk68JlfkqQ==" saltValue="/g6LBMtOwbSuKoWsxHMoAA==" spinCount="100000" sheet="1" objects="1" scenarios="1" selectLockedCells="1" selectUnlockedCells="1"/>
  <autoFilter ref="A5:J61"/>
  <mergeCells count="26">
    <mergeCell ref="B6:B11"/>
    <mergeCell ref="J4:J5"/>
    <mergeCell ref="A1:B2"/>
    <mergeCell ref="A4:A5"/>
    <mergeCell ref="H4:I4"/>
    <mergeCell ref="B4:B5"/>
    <mergeCell ref="I1:J1"/>
    <mergeCell ref="I2:J2"/>
    <mergeCell ref="C1:H2"/>
    <mergeCell ref="C4:G4"/>
    <mergeCell ref="A61:E61"/>
    <mergeCell ref="B18:B22"/>
    <mergeCell ref="B12:B17"/>
    <mergeCell ref="B23:B25"/>
    <mergeCell ref="B26:B27"/>
    <mergeCell ref="B28:B29"/>
    <mergeCell ref="B30:B31"/>
    <mergeCell ref="B32:B33"/>
    <mergeCell ref="B34:B35"/>
    <mergeCell ref="B51:B52"/>
    <mergeCell ref="B53:B56"/>
    <mergeCell ref="B57:B59"/>
    <mergeCell ref="B36:B37"/>
    <mergeCell ref="B38:B40"/>
    <mergeCell ref="B41:B47"/>
    <mergeCell ref="B48:B50"/>
  </mergeCells>
  <conditionalFormatting sqref="I6:I61">
    <cfRule type="cellIs" dxfId="6" priority="94" operator="equal">
      <formula>"Crítico"</formula>
    </cfRule>
    <cfRule type="cellIs" dxfId="5" priority="95" operator="equal">
      <formula>"Alto"</formula>
    </cfRule>
    <cfRule type="cellIs" dxfId="4" priority="96" operator="equal">
      <formula>"Medio"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headerFooter>
    <oddFooter>&amp;L&amp;"Century Gothic,Normal"&amp;9Aprobado 2018-11-30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[1]Hoja1!#REF!</xm:f>
          </x14:formula1>
          <xm:sqref>B76</xm:sqref>
        </x14:dataValidation>
        <x14:dataValidation type="list" allowBlank="1" showInputMessage="1" showErrorMessage="1">
          <x14:formula1>
            <xm:f>Data!$E$3:$E$7</xm:f>
          </x14:formula1>
          <xm:sqref>F6:F22 F26:F61</xm:sqref>
        </x14:dataValidation>
        <x14:dataValidation type="list" allowBlank="1" showInputMessage="1" showErrorMessage="1">
          <x14:formula1>
            <xm:f>Data!$F$3:$F$7</xm:f>
          </x14:formula1>
          <xm:sqref>G6:G22 G26:G61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zoomScaleNormal="100" workbookViewId="0">
      <selection activeCell="F10" sqref="F10"/>
    </sheetView>
  </sheetViews>
  <sheetFormatPr baseColWidth="10" defaultColWidth="11.42578125" defaultRowHeight="14.25" x14ac:dyDescent="0.25"/>
  <cols>
    <col min="1" max="1" width="5.85546875" style="11" bestFit="1" customWidth="1"/>
    <col min="2" max="3" width="8.42578125" style="6" customWidth="1"/>
    <col min="4" max="4" width="8" style="6" customWidth="1"/>
    <col min="5" max="5" width="8.85546875" style="6" customWidth="1"/>
    <col min="6" max="6" width="51.5703125" style="11" customWidth="1"/>
    <col min="7" max="16384" width="11.42578125" style="6"/>
  </cols>
  <sheetData>
    <row r="1" spans="1:15" ht="22.5" customHeight="1" x14ac:dyDescent="0.25">
      <c r="A1" s="41"/>
      <c r="B1" s="41"/>
      <c r="C1" s="41" t="s">
        <v>53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2" t="s">
        <v>52</v>
      </c>
      <c r="O1" s="45"/>
    </row>
    <row r="2" spans="1:15" ht="22.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3" t="s">
        <v>50</v>
      </c>
      <c r="O2" s="43"/>
    </row>
    <row r="4" spans="1:15" ht="23.45" customHeight="1" x14ac:dyDescent="0.25">
      <c r="A4" s="47" t="s">
        <v>0</v>
      </c>
      <c r="B4" s="46" t="s">
        <v>11</v>
      </c>
      <c r="C4" s="46"/>
      <c r="D4" s="46" t="s">
        <v>1</v>
      </c>
      <c r="E4" s="46" t="s">
        <v>51</v>
      </c>
      <c r="F4" s="46" t="s">
        <v>45</v>
      </c>
    </row>
    <row r="5" spans="1:15" ht="20.25" customHeight="1" x14ac:dyDescent="0.25">
      <c r="A5" s="48"/>
      <c r="B5" s="7" t="s">
        <v>49</v>
      </c>
      <c r="C5" s="7" t="s">
        <v>12</v>
      </c>
      <c r="D5" s="46"/>
      <c r="E5" s="46"/>
      <c r="F5" s="46"/>
    </row>
    <row r="6" spans="1:15" ht="28.5" x14ac:dyDescent="0.25">
      <c r="A6" s="28">
        <v>1</v>
      </c>
      <c r="B6" s="8">
        <f>'Matriz de riesgo Evaluación'!F6</f>
        <v>3</v>
      </c>
      <c r="C6" s="8">
        <f>'Matriz de riesgo Evaluación'!G6</f>
        <v>3</v>
      </c>
      <c r="D6" s="9">
        <f>B6*C6</f>
        <v>9</v>
      </c>
      <c r="E6" s="10" t="str">
        <f>IF(D6=" "," ",IF(D6&lt;=4,"BAJO",IF(AND(D6&gt;4,D6&lt;=7),"MEDIO","ALTO")))</f>
        <v>ALTO</v>
      </c>
      <c r="F6" s="28" t="str">
        <f>'Matriz de riesgo Evaluación'!C6</f>
        <v>El OEC no remite la información completa que se solicita para etapa 1</v>
      </c>
    </row>
    <row r="7" spans="1:15" ht="39.950000000000003" customHeight="1" x14ac:dyDescent="0.25">
      <c r="A7" s="28">
        <v>2</v>
      </c>
      <c r="B7" s="8">
        <f>'Matriz de riesgo Evaluación'!F7</f>
        <v>2</v>
      </c>
      <c r="C7" s="8">
        <f>'Matriz de riesgo Evaluación'!G7</f>
        <v>3</v>
      </c>
      <c r="D7" s="9">
        <f t="shared" ref="D7:D60" si="0">B7*C7</f>
        <v>6</v>
      </c>
      <c r="E7" s="10" t="str">
        <f t="shared" ref="E7:E22" si="1">IF(D7=" "," ",IF(D7&lt;=4,"BAJO",IF(AND(D7&gt;4,D7&lt;=7),"MEDIO","ALTO")))</f>
        <v>MEDIO</v>
      </c>
      <c r="F7" s="28" t="str">
        <f>'Matriz de riesgo Evaluación'!C7</f>
        <v>La información que remite la Coordinación Sectorial al equipo evaluador es incompleta</v>
      </c>
    </row>
    <row r="8" spans="1:15" ht="39.950000000000003" customHeight="1" x14ac:dyDescent="0.25">
      <c r="A8" s="28">
        <v>3</v>
      </c>
      <c r="B8" s="8">
        <f>'Matriz de riesgo Evaluación'!F8</f>
        <v>2</v>
      </c>
      <c r="C8" s="8">
        <f>'Matriz de riesgo Evaluación'!G8</f>
        <v>2</v>
      </c>
      <c r="D8" s="9">
        <f t="shared" si="0"/>
        <v>4</v>
      </c>
      <c r="E8" s="10" t="str">
        <f t="shared" si="1"/>
        <v>BAJO</v>
      </c>
      <c r="F8" s="28" t="str">
        <f>'Matriz de riesgo Evaluación'!C8</f>
        <v>Retrasos en la entrega de los resultados de la revision de documentos y registros por parte del equipo evaluador</v>
      </c>
    </row>
    <row r="9" spans="1:15" ht="39.950000000000003" customHeight="1" x14ac:dyDescent="0.25">
      <c r="A9" s="28">
        <v>4</v>
      </c>
      <c r="B9" s="8">
        <f>'Matriz de riesgo Evaluación'!F9</f>
        <v>2</v>
      </c>
      <c r="C9" s="8">
        <f>'Matriz de riesgo Evaluación'!G9</f>
        <v>3</v>
      </c>
      <c r="D9" s="9">
        <f t="shared" si="0"/>
        <v>6</v>
      </c>
      <c r="E9" s="10" t="str">
        <f t="shared" si="1"/>
        <v>MEDIO</v>
      </c>
      <c r="F9" s="28" t="str">
        <f>'Matriz de riesgo Evaluación'!C9</f>
        <v>Revisión insuficiente de la documentación</v>
      </c>
    </row>
    <row r="10" spans="1:15" ht="39.950000000000003" customHeight="1" x14ac:dyDescent="0.25">
      <c r="A10" s="28">
        <v>5</v>
      </c>
      <c r="B10" s="8">
        <f>'Matriz de riesgo Evaluación'!F10</f>
        <v>2</v>
      </c>
      <c r="C10" s="8">
        <f>'Matriz de riesgo Evaluación'!G10</f>
        <v>3</v>
      </c>
      <c r="D10" s="9">
        <f t="shared" si="0"/>
        <v>6</v>
      </c>
      <c r="E10" s="10" t="str">
        <f t="shared" si="1"/>
        <v>MEDIO</v>
      </c>
      <c r="F10" s="28" t="str">
        <f>'Matriz de riesgo Evaluación'!C10</f>
        <v>No contar con acceso al FTP donde se suben los documentos para la evaluación</v>
      </c>
    </row>
    <row r="11" spans="1:15" ht="39.950000000000003" customHeight="1" x14ac:dyDescent="0.25">
      <c r="A11" s="28">
        <v>6</v>
      </c>
      <c r="B11" s="8">
        <f>'Matriz de riesgo Evaluación'!F11</f>
        <v>2</v>
      </c>
      <c r="C11" s="8">
        <f>'Matriz de riesgo Evaluación'!G11</f>
        <v>3</v>
      </c>
      <c r="D11" s="9">
        <f t="shared" si="0"/>
        <v>6</v>
      </c>
      <c r="E11" s="10" t="str">
        <f t="shared" si="1"/>
        <v>MEDIO</v>
      </c>
      <c r="F11" s="28" t="str">
        <f>'Matriz de riesgo Evaluación'!C11</f>
        <v xml:space="preserve">Encontrar archivos encriptados, borrosos o no legibles e incompletos </v>
      </c>
    </row>
    <row r="12" spans="1:15" ht="39.950000000000003" customHeight="1" x14ac:dyDescent="0.25">
      <c r="A12" s="28">
        <v>7</v>
      </c>
      <c r="B12" s="8">
        <f>'Matriz de riesgo Evaluación'!F12</f>
        <v>1</v>
      </c>
      <c r="C12" s="8">
        <f>'Matriz de riesgo Evaluación'!G12</f>
        <v>2</v>
      </c>
      <c r="D12" s="9">
        <f t="shared" si="0"/>
        <v>2</v>
      </c>
      <c r="E12" s="10" t="str">
        <f t="shared" si="1"/>
        <v>BAJO</v>
      </c>
      <c r="F12" s="28" t="str">
        <f>'Matriz de riesgo Evaluación'!C12</f>
        <v xml:space="preserve">Desconocimiento de la aplicación de los criterios de muestreo </v>
      </c>
    </row>
    <row r="13" spans="1:15" ht="39.950000000000003" customHeight="1" x14ac:dyDescent="0.25">
      <c r="A13" s="28">
        <v>8</v>
      </c>
      <c r="B13" s="8">
        <f>'Matriz de riesgo Evaluación'!F13</f>
        <v>2</v>
      </c>
      <c r="C13" s="8">
        <f>'Matriz de riesgo Evaluación'!G13</f>
        <v>3</v>
      </c>
      <c r="D13" s="9">
        <f t="shared" si="0"/>
        <v>6</v>
      </c>
      <c r="E13" s="10" t="str">
        <f t="shared" si="1"/>
        <v>MEDIO</v>
      </c>
      <c r="F13" s="28" t="str">
        <f>'Matriz de riesgo Evaluación'!C13</f>
        <v xml:space="preserve">Representatividad insuficiente en el alcance a evaluar </v>
      </c>
    </row>
    <row r="14" spans="1:15" ht="39.950000000000003" customHeight="1" x14ac:dyDescent="0.25">
      <c r="A14" s="28">
        <v>9</v>
      </c>
      <c r="B14" s="8">
        <f>'Matriz de riesgo Evaluación'!F14</f>
        <v>2</v>
      </c>
      <c r="C14" s="8">
        <f>'Matriz de riesgo Evaluación'!G14</f>
        <v>3</v>
      </c>
      <c r="D14" s="9">
        <f t="shared" si="0"/>
        <v>6</v>
      </c>
      <c r="E14" s="10" t="str">
        <f t="shared" si="1"/>
        <v>MEDIO</v>
      </c>
      <c r="F14" s="28" t="str">
        <f>'Matriz de riesgo Evaluación'!C14</f>
        <v>Equipo evaluador insuficiente para un muestreo representativo.</v>
      </c>
    </row>
    <row r="15" spans="1:15" ht="39.950000000000003" customHeight="1" x14ac:dyDescent="0.25">
      <c r="A15" s="28">
        <v>10</v>
      </c>
      <c r="B15" s="8">
        <f>'Matriz de riesgo Evaluación'!F15</f>
        <v>2</v>
      </c>
      <c r="C15" s="8">
        <f>'Matriz de riesgo Evaluación'!G15</f>
        <v>3</v>
      </c>
      <c r="D15" s="9">
        <f t="shared" si="0"/>
        <v>6</v>
      </c>
      <c r="E15" s="10" t="str">
        <f t="shared" si="1"/>
        <v>MEDIO</v>
      </c>
      <c r="F15" s="28" t="str">
        <f>'Matriz de riesgo Evaluación'!C15</f>
        <v>Selección insuficiente de la muestra</v>
      </c>
    </row>
    <row r="16" spans="1:15" ht="39.950000000000003" customHeight="1" x14ac:dyDescent="0.25">
      <c r="A16" s="28">
        <v>11</v>
      </c>
      <c r="B16" s="8">
        <f>'Matriz de riesgo Evaluación'!F16</f>
        <v>2</v>
      </c>
      <c r="C16" s="8">
        <f>'Matriz de riesgo Evaluación'!G16</f>
        <v>3</v>
      </c>
      <c r="D16" s="9">
        <f t="shared" si="0"/>
        <v>6</v>
      </c>
      <c r="E16" s="10" t="str">
        <f t="shared" si="1"/>
        <v>MEDIO</v>
      </c>
      <c r="F16" s="28" t="str">
        <f>'Matriz de riesgo Evaluación'!C16</f>
        <v>Seleccionar una muestra suficiente pero repetida de la anterior evaluación.</v>
      </c>
    </row>
    <row r="17" spans="1:6" ht="39.950000000000003" customHeight="1" x14ac:dyDescent="0.25">
      <c r="A17" s="28">
        <v>12</v>
      </c>
      <c r="B17" s="8">
        <f>'Matriz de riesgo Evaluación'!F17</f>
        <v>2</v>
      </c>
      <c r="C17" s="8">
        <f>'Matriz de riesgo Evaluación'!G17</f>
        <v>3</v>
      </c>
      <c r="D17" s="9">
        <f t="shared" si="0"/>
        <v>6</v>
      </c>
      <c r="E17" s="10" t="str">
        <f t="shared" si="1"/>
        <v>MEDIO</v>
      </c>
      <c r="F17" s="28" t="str">
        <f>'Matriz de riesgo Evaluación'!C17</f>
        <v>Sobre estimar un tamaño de muestra</v>
      </c>
    </row>
    <row r="18" spans="1:6" ht="39.950000000000003" customHeight="1" x14ac:dyDescent="0.25">
      <c r="A18" s="28">
        <v>13</v>
      </c>
      <c r="B18" s="8">
        <f>'Matriz de riesgo Evaluación'!F18</f>
        <v>2</v>
      </c>
      <c r="C18" s="8">
        <f>'Matriz de riesgo Evaluación'!G18</f>
        <v>2</v>
      </c>
      <c r="D18" s="9">
        <f t="shared" si="0"/>
        <v>4</v>
      </c>
      <c r="E18" s="10" t="str">
        <f t="shared" si="1"/>
        <v>BAJO</v>
      </c>
      <c r="F18" s="28" t="str">
        <f>'Matriz de riesgo Evaluación'!C18</f>
        <v xml:space="preserve">Plan de evaluación desalineado con el enfoque basado en riesgos propuesto para cada esquema de acreditación </v>
      </c>
    </row>
    <row r="19" spans="1:6" ht="39.950000000000003" customHeight="1" x14ac:dyDescent="0.25">
      <c r="A19" s="28">
        <v>14</v>
      </c>
      <c r="B19" s="8">
        <f>'Matriz de riesgo Evaluación'!F19</f>
        <v>2</v>
      </c>
      <c r="C19" s="8">
        <f>'Matriz de riesgo Evaluación'!G19</f>
        <v>3</v>
      </c>
      <c r="D19" s="9">
        <f t="shared" si="0"/>
        <v>6</v>
      </c>
      <c r="E19" s="10" t="str">
        <f t="shared" si="1"/>
        <v>MEDIO</v>
      </c>
      <c r="F19" s="28" t="str">
        <f>'Matriz de riesgo Evaluación'!C19</f>
        <v>Plan de evaluación que no es suficiente ni adecuado (No contiene las actividades criticas y sitios críticos del OEC, ni los requisitos y criterios específicos de evaluación.</v>
      </c>
    </row>
    <row r="20" spans="1:6" ht="48.95" customHeight="1" x14ac:dyDescent="0.25">
      <c r="A20" s="28">
        <v>15</v>
      </c>
      <c r="B20" s="8">
        <f>'Matriz de riesgo Evaluación'!F20</f>
        <v>2</v>
      </c>
      <c r="C20" s="8">
        <f>'Matriz de riesgo Evaluación'!G20</f>
        <v>3</v>
      </c>
      <c r="D20" s="9">
        <f t="shared" si="0"/>
        <v>6</v>
      </c>
      <c r="E20" s="10" t="str">
        <f t="shared" si="1"/>
        <v>MEDIO</v>
      </c>
      <c r="F20" s="28" t="str">
        <f>'Matriz de riesgo Evaluación'!C20</f>
        <v>Asignación de tiempo muy corta para la revisión de los diferentes requisitos</v>
      </c>
    </row>
    <row r="21" spans="1:6" ht="39.950000000000003" customHeight="1" x14ac:dyDescent="0.25">
      <c r="A21" s="28">
        <v>16</v>
      </c>
      <c r="B21" s="8">
        <f>'Matriz de riesgo Evaluación'!F21</f>
        <v>2</v>
      </c>
      <c r="C21" s="8">
        <f>'Matriz de riesgo Evaluación'!G21</f>
        <v>3</v>
      </c>
      <c r="D21" s="9">
        <f t="shared" si="0"/>
        <v>6</v>
      </c>
      <c r="E21" s="10" t="str">
        <f t="shared" si="1"/>
        <v>MEDIO</v>
      </c>
      <c r="F21" s="28" t="str">
        <f>'Matriz de riesgo Evaluación'!C21</f>
        <v xml:space="preserve"> Entrega demorada del plan de evaluación al OEC </v>
      </c>
    </row>
    <row r="22" spans="1:6" ht="39.950000000000003" customHeight="1" x14ac:dyDescent="0.25">
      <c r="A22" s="28">
        <v>17</v>
      </c>
      <c r="B22" s="8">
        <f>'Matriz de riesgo Evaluación'!F22</f>
        <v>2</v>
      </c>
      <c r="C22" s="8">
        <f>'Matriz de riesgo Evaluación'!G22</f>
        <v>3</v>
      </c>
      <c r="D22" s="9">
        <f t="shared" si="0"/>
        <v>6</v>
      </c>
      <c r="E22" s="10" t="str">
        <f t="shared" si="1"/>
        <v>MEDIO</v>
      </c>
      <c r="F22" s="28" t="str">
        <f>'Matriz de riesgo Evaluación'!C22</f>
        <v xml:space="preserve">No tener en cuenta las actividades que  indica el plan de evaluación, tanto para atestiguar como la evaluación por registros </v>
      </c>
    </row>
    <row r="23" spans="1:6" ht="48.95" customHeight="1" x14ac:dyDescent="0.25">
      <c r="A23" s="28">
        <v>18</v>
      </c>
      <c r="B23" s="8">
        <f>'Matriz de riesgo Evaluación'!F23</f>
        <v>4</v>
      </c>
      <c r="C23" s="8">
        <f>'Matriz de riesgo Evaluación'!G23</f>
        <v>5</v>
      </c>
      <c r="D23" s="9">
        <f t="shared" si="0"/>
        <v>20</v>
      </c>
      <c r="E23" s="10" t="str">
        <f>IF(D23=" "," ",IF(D23&lt;8,"BAJO",IF(AND(D23&gt;=8,D23&lt;15),"MEDIO","ALTO")))</f>
        <v>ALTO</v>
      </c>
      <c r="F23" s="28" t="str">
        <f>'Matriz de riesgo Evaluación'!C23</f>
        <v>Falta de conocimiento sobre las resoluciones o normatividad a evaluar, falta de interpretacion de la normativa por parte del experto técnico</v>
      </c>
    </row>
    <row r="24" spans="1:6" ht="39.950000000000003" customHeight="1" x14ac:dyDescent="0.25">
      <c r="A24" s="28">
        <v>19</v>
      </c>
      <c r="B24" s="8">
        <f>'Matriz de riesgo Evaluación'!F24</f>
        <v>3</v>
      </c>
      <c r="C24" s="8">
        <f>'Matriz de riesgo Evaluación'!G24</f>
        <v>4</v>
      </c>
      <c r="D24" s="9">
        <f t="shared" si="0"/>
        <v>12</v>
      </c>
      <c r="E24" s="10" t="str">
        <f t="shared" ref="E24:E60" si="2">IF(D24=" "," ",IF(D24&lt;8,"BAJO",IF(AND(D24&gt;=8,D24&lt;15),"MEDIO","ALTO")))</f>
        <v>MEDIO</v>
      </c>
      <c r="F24" s="28" t="str">
        <f>'Matriz de riesgo Evaluación'!C24</f>
        <v>La descripción del hallazgo y el requisito que se incumple no son coherentes</v>
      </c>
    </row>
    <row r="25" spans="1:6" ht="39.950000000000003" customHeight="1" x14ac:dyDescent="0.25">
      <c r="A25" s="28">
        <v>20</v>
      </c>
      <c r="B25" s="8">
        <f>'Matriz de riesgo Evaluación'!F25</f>
        <v>2</v>
      </c>
      <c r="C25" s="8">
        <f>'Matriz de riesgo Evaluación'!G25</f>
        <v>1</v>
      </c>
      <c r="D25" s="9">
        <f t="shared" si="0"/>
        <v>2</v>
      </c>
      <c r="E25" s="10" t="str">
        <f t="shared" si="2"/>
        <v>BAJO</v>
      </c>
      <c r="F25" s="28" t="str">
        <f>'Matriz de riesgo Evaluación'!C25</f>
        <v xml:space="preserve">Encontrar falsos hallazgos </v>
      </c>
    </row>
    <row r="26" spans="1:6" ht="39.950000000000003" customHeight="1" x14ac:dyDescent="0.25">
      <c r="A26" s="28">
        <v>21</v>
      </c>
      <c r="B26" s="8">
        <f>'Matriz de riesgo Evaluación'!F26</f>
        <v>4</v>
      </c>
      <c r="C26" s="8">
        <f>'Matriz de riesgo Evaluación'!G26</f>
        <v>4</v>
      </c>
      <c r="D26" s="9">
        <f t="shared" si="0"/>
        <v>16</v>
      </c>
      <c r="E26" s="10" t="str">
        <f t="shared" si="2"/>
        <v>ALTO</v>
      </c>
      <c r="F26" s="28" t="str">
        <f>'Matriz de riesgo Evaluación'!C26</f>
        <v>Oportunidad en el envío de entregables y entrega incompleta de documentos</v>
      </c>
    </row>
    <row r="27" spans="1:6" ht="39.950000000000003" customHeight="1" x14ac:dyDescent="0.25">
      <c r="A27" s="28">
        <v>22</v>
      </c>
      <c r="B27" s="8">
        <f>'Matriz de riesgo Evaluación'!F27</f>
        <v>3</v>
      </c>
      <c r="C27" s="8">
        <f>'Matriz de riesgo Evaluación'!G27</f>
        <v>3</v>
      </c>
      <c r="D27" s="9">
        <f t="shared" si="0"/>
        <v>9</v>
      </c>
      <c r="E27" s="10" t="str">
        <f t="shared" si="2"/>
        <v>MEDIO</v>
      </c>
      <c r="F27" s="28" t="str">
        <f>'Matriz de riesgo Evaluación'!C27</f>
        <v xml:space="preserve">Monitoreo deficiente no soportado mediante registros del proceso de evaluación </v>
      </c>
    </row>
    <row r="28" spans="1:6" ht="39.950000000000003" customHeight="1" x14ac:dyDescent="0.25">
      <c r="A28" s="28">
        <v>23</v>
      </c>
      <c r="B28" s="8">
        <f>'Matriz de riesgo Evaluación'!F28</f>
        <v>3</v>
      </c>
      <c r="C28" s="8">
        <f>'Matriz de riesgo Evaluación'!G28</f>
        <v>3</v>
      </c>
      <c r="D28" s="9">
        <f t="shared" si="0"/>
        <v>9</v>
      </c>
      <c r="E28" s="10" t="str">
        <f t="shared" si="2"/>
        <v>MEDIO</v>
      </c>
      <c r="F28" s="28" t="str">
        <f>'Matriz de riesgo Evaluación'!C28</f>
        <v>No se informa de forma completa y clara el objetivo de la evaluación al OEC</v>
      </c>
    </row>
    <row r="29" spans="1:6" ht="39.950000000000003" customHeight="1" x14ac:dyDescent="0.25">
      <c r="A29" s="28">
        <v>24</v>
      </c>
      <c r="B29" s="8">
        <f>'Matriz de riesgo Evaluación'!F29</f>
        <v>4</v>
      </c>
      <c r="C29" s="8">
        <f>'Matriz de riesgo Evaluación'!G29</f>
        <v>4</v>
      </c>
      <c r="D29" s="9">
        <f t="shared" si="0"/>
        <v>16</v>
      </c>
      <c r="E29" s="10" t="str">
        <f t="shared" si="2"/>
        <v>ALTO</v>
      </c>
      <c r="F29" s="28" t="str">
        <f>'Matriz de riesgo Evaluación'!C29</f>
        <v xml:space="preserve">Desconocimiento del alcance del proceso de evaluación incluyendo la identificación de participantes </v>
      </c>
    </row>
    <row r="30" spans="1:6" ht="39.950000000000003" customHeight="1" x14ac:dyDescent="0.25">
      <c r="A30" s="28">
        <v>25</v>
      </c>
      <c r="B30" s="8">
        <f>'Matriz de riesgo Evaluación'!F30</f>
        <v>3</v>
      </c>
      <c r="C30" s="8">
        <f>'Matriz de riesgo Evaluación'!G30</f>
        <v>4</v>
      </c>
      <c r="D30" s="9">
        <f t="shared" si="0"/>
        <v>12</v>
      </c>
      <c r="E30" s="10" t="str">
        <f t="shared" si="2"/>
        <v>MEDIO</v>
      </c>
      <c r="F30" s="28" t="str">
        <f>'Matriz de riesgo Evaluación'!C30</f>
        <v>Identificar hallazgos que no aportan valor al OEC</v>
      </c>
    </row>
    <row r="31" spans="1:6" ht="39.950000000000003" customHeight="1" x14ac:dyDescent="0.25">
      <c r="A31" s="28">
        <v>26</v>
      </c>
      <c r="B31" s="8">
        <f>'Matriz de riesgo Evaluación'!F31</f>
        <v>4</v>
      </c>
      <c r="C31" s="8">
        <f>'Matriz de riesgo Evaluación'!G31</f>
        <v>5</v>
      </c>
      <c r="D31" s="9">
        <f t="shared" si="0"/>
        <v>20</v>
      </c>
      <c r="E31" s="10" t="str">
        <f t="shared" si="2"/>
        <v>ALTO</v>
      </c>
      <c r="F31" s="28" t="str">
        <f>'Matriz de riesgo Evaluación'!C31</f>
        <v xml:space="preserve">La metodologia utilizada por el equipo evaluador no permite llegar a una conclusión objetiva de la competencia técnica del OEC. </v>
      </c>
    </row>
    <row r="32" spans="1:6" ht="39.950000000000003" customHeight="1" x14ac:dyDescent="0.25">
      <c r="A32" s="28">
        <v>27</v>
      </c>
      <c r="B32" s="8">
        <f>'Matriz de riesgo Evaluación'!F32</f>
        <v>4</v>
      </c>
      <c r="C32" s="8">
        <f>'Matriz de riesgo Evaluación'!G32</f>
        <v>5</v>
      </c>
      <c r="D32" s="9">
        <f t="shared" si="0"/>
        <v>20</v>
      </c>
      <c r="E32" s="10" t="str">
        <f t="shared" si="2"/>
        <v>ALTO</v>
      </c>
      <c r="F32" s="28" t="str">
        <f>'Matriz de riesgo Evaluación'!C32</f>
        <v xml:space="preserve"> Priorizacion incorrecta de los elementos a testificar involucrados dentro de la testificacion a realizar </v>
      </c>
    </row>
    <row r="33" spans="1:6" ht="39.950000000000003" customHeight="1" x14ac:dyDescent="0.25">
      <c r="A33" s="28">
        <v>28</v>
      </c>
      <c r="B33" s="8">
        <f>'Matriz de riesgo Evaluación'!F33</f>
        <v>3</v>
      </c>
      <c r="C33" s="8">
        <f>'Matriz de riesgo Evaluación'!G33</f>
        <v>4</v>
      </c>
      <c r="D33" s="9">
        <f t="shared" si="0"/>
        <v>12</v>
      </c>
      <c r="E33" s="10" t="str">
        <f t="shared" si="2"/>
        <v>MEDIO</v>
      </c>
      <c r="F33" s="28" t="str">
        <f>'Matriz de riesgo Evaluación'!C33</f>
        <v>Desconocimiento del rol dentro de la evaluación de tetsificación</v>
      </c>
    </row>
    <row r="34" spans="1:6" ht="39.950000000000003" customHeight="1" x14ac:dyDescent="0.25">
      <c r="A34" s="28">
        <v>29</v>
      </c>
      <c r="B34" s="8">
        <f>'Matriz de riesgo Evaluación'!F34</f>
        <v>4</v>
      </c>
      <c r="C34" s="8">
        <f>'Matriz de riesgo Evaluación'!G34</f>
        <v>4</v>
      </c>
      <c r="D34" s="9">
        <f t="shared" si="0"/>
        <v>16</v>
      </c>
      <c r="E34" s="10" t="str">
        <f t="shared" si="2"/>
        <v>ALTO</v>
      </c>
      <c r="F34" s="28" t="str">
        <f>'Matriz de riesgo Evaluación'!C34</f>
        <v xml:space="preserve">No presentar los resultados de forma clara y precisa al OEC </v>
      </c>
    </row>
    <row r="35" spans="1:6" ht="39.950000000000003" customHeight="1" x14ac:dyDescent="0.25">
      <c r="A35" s="28">
        <v>30</v>
      </c>
      <c r="B35" s="8">
        <f>'Matriz de riesgo Evaluación'!F35</f>
        <v>3</v>
      </c>
      <c r="C35" s="8">
        <f>'Matriz de riesgo Evaluación'!G35</f>
        <v>3</v>
      </c>
      <c r="D35" s="9">
        <f t="shared" si="0"/>
        <v>9</v>
      </c>
      <c r="E35" s="10" t="str">
        <f t="shared" si="2"/>
        <v>MEDIO</v>
      </c>
      <c r="F35" s="28" t="str">
        <f>'Matriz de riesgo Evaluación'!C35</f>
        <v>Oportunidad en la retroalimentación del equipo de evaluación al OEC</v>
      </c>
    </row>
    <row r="36" spans="1:6" ht="39.950000000000003" customHeight="1" x14ac:dyDescent="0.25">
      <c r="A36" s="28">
        <v>31</v>
      </c>
      <c r="B36" s="8">
        <f>'Matriz de riesgo Evaluación'!F36</f>
        <v>4</v>
      </c>
      <c r="C36" s="8">
        <f>'Matriz de riesgo Evaluación'!G36</f>
        <v>4</v>
      </c>
      <c r="D36" s="9">
        <f t="shared" si="0"/>
        <v>16</v>
      </c>
      <c r="E36" s="10" t="str">
        <f t="shared" si="2"/>
        <v>ALTO</v>
      </c>
      <c r="F36" s="28" t="str">
        <f>'Matriz de riesgo Evaluación'!C36</f>
        <v>Insuficiencia en cuanto a la descripción del hallazgo, la evidencia objetiva y el requisito de la norma, por parte del equipo evaluador</v>
      </c>
    </row>
    <row r="37" spans="1:6" ht="39.950000000000003" customHeight="1" x14ac:dyDescent="0.25">
      <c r="A37" s="28">
        <v>32</v>
      </c>
      <c r="B37" s="8">
        <f>'Matriz de riesgo Evaluación'!F37</f>
        <v>3</v>
      </c>
      <c r="C37" s="8">
        <f>'Matriz de riesgo Evaluación'!G37</f>
        <v>3</v>
      </c>
      <c r="D37" s="9">
        <f t="shared" si="0"/>
        <v>9</v>
      </c>
      <c r="E37" s="10" t="str">
        <f t="shared" si="2"/>
        <v>MEDIO</v>
      </c>
      <c r="F37" s="28" t="str">
        <f>'Matriz de riesgo Evaluación'!C37</f>
        <v>Mal manejo del tiempo que conduce a preparar un informe contra el tiempo</v>
      </c>
    </row>
    <row r="38" spans="1:6" ht="39.950000000000003" customHeight="1" x14ac:dyDescent="0.25">
      <c r="A38" s="28">
        <v>33</v>
      </c>
      <c r="B38" s="8">
        <f>'Matriz de riesgo Evaluación'!F38</f>
        <v>2</v>
      </c>
      <c r="C38" s="8">
        <f>'Matriz de riesgo Evaluación'!G38</f>
        <v>5</v>
      </c>
      <c r="D38" s="9">
        <f t="shared" si="0"/>
        <v>10</v>
      </c>
      <c r="E38" s="10" t="str">
        <f t="shared" si="2"/>
        <v>MEDIO</v>
      </c>
      <c r="F38" s="28" t="str">
        <f>'Matriz de riesgo Evaluación'!C38</f>
        <v>No presentar con claridad los resultados identificados al OEC</v>
      </c>
    </row>
    <row r="39" spans="1:6" ht="39.950000000000003" customHeight="1" x14ac:dyDescent="0.25">
      <c r="A39" s="28">
        <v>34</v>
      </c>
      <c r="B39" s="8">
        <f>'Matriz de riesgo Evaluación'!F39</f>
        <v>3</v>
      </c>
      <c r="C39" s="8">
        <f>'Matriz de riesgo Evaluación'!G39</f>
        <v>4</v>
      </c>
      <c r="D39" s="9">
        <f t="shared" si="0"/>
        <v>12</v>
      </c>
      <c r="E39" s="10" t="str">
        <f t="shared" si="2"/>
        <v>MEDIO</v>
      </c>
      <c r="F39" s="28" t="str">
        <f>'Matriz de riesgo Evaluación'!C39</f>
        <v>No explicar al OEC las siguientes etapas del proceso de acreditación, así como las fechas y plazos que aplican.</v>
      </c>
    </row>
    <row r="40" spans="1:6" ht="39.950000000000003" customHeight="1" x14ac:dyDescent="0.25">
      <c r="A40" s="28">
        <v>35</v>
      </c>
      <c r="B40" s="8">
        <f>'Matriz de riesgo Evaluación'!F40</f>
        <v>1</v>
      </c>
      <c r="C40" s="8">
        <f>'Matriz de riesgo Evaluación'!G40</f>
        <v>4</v>
      </c>
      <c r="D40" s="9">
        <f t="shared" si="0"/>
        <v>4</v>
      </c>
      <c r="E40" s="10" t="str">
        <f t="shared" si="2"/>
        <v>BAJO</v>
      </c>
      <c r="F40" s="28" t="str">
        <f>'Matriz de riesgo Evaluación'!C40</f>
        <v>Llegar a la reunión de cierre sin haber concertado los hallazgos con el OEC</v>
      </c>
    </row>
    <row r="41" spans="1:6" ht="39.950000000000003" customHeight="1" x14ac:dyDescent="0.25">
      <c r="A41" s="28">
        <v>36</v>
      </c>
      <c r="B41" s="8">
        <f>'Matriz de riesgo Evaluación'!F41</f>
        <v>2</v>
      </c>
      <c r="C41" s="8">
        <f>'Matriz de riesgo Evaluación'!G41</f>
        <v>4</v>
      </c>
      <c r="D41" s="9">
        <f t="shared" si="0"/>
        <v>8</v>
      </c>
      <c r="E41" s="10" t="str">
        <f t="shared" si="2"/>
        <v>MEDIO</v>
      </c>
      <c r="F41" s="28" t="str">
        <f>'Matriz de riesgo Evaluación'!C41</f>
        <v>Revisar un PCAC, pese a que se encuentre por fuera de los términos establecidos en las Reglas del Servicio de Acreditación de ONAC.</v>
      </c>
    </row>
    <row r="42" spans="1:6" ht="39.950000000000003" customHeight="1" x14ac:dyDescent="0.25">
      <c r="A42" s="28">
        <v>37</v>
      </c>
      <c r="B42" s="8">
        <f>'Matriz de riesgo Evaluación'!F42</f>
        <v>2</v>
      </c>
      <c r="C42" s="8">
        <f>'Matriz de riesgo Evaluación'!G42</f>
        <v>4</v>
      </c>
      <c r="D42" s="9">
        <f t="shared" si="0"/>
        <v>8</v>
      </c>
      <c r="E42" s="10" t="str">
        <f t="shared" si="2"/>
        <v>MEDIO</v>
      </c>
      <c r="F42" s="28" t="str">
        <f>'Matriz de riesgo Evaluación'!C42</f>
        <v>Pese a ser entregado un PCAC dentro de los términos,  el Evaluador Líder no lo identifica, e inicia su revisión por fuera de los términos de las Reglas del Servicio de Acreditación.</v>
      </c>
    </row>
    <row r="43" spans="1:6" ht="39.950000000000003" customHeight="1" x14ac:dyDescent="0.25">
      <c r="A43" s="28">
        <v>38</v>
      </c>
      <c r="B43" s="8">
        <f>'Matriz de riesgo Evaluación'!F43</f>
        <v>2</v>
      </c>
      <c r="C43" s="8">
        <f>'Matriz de riesgo Evaluación'!G43</f>
        <v>4</v>
      </c>
      <c r="D43" s="9">
        <f t="shared" si="0"/>
        <v>8</v>
      </c>
      <c r="E43" s="10" t="str">
        <f t="shared" si="2"/>
        <v>MEDIO</v>
      </c>
      <c r="F43" s="28" t="str">
        <f>'Matriz de riesgo Evaluación'!C43</f>
        <v>Revisión insuficiente e inadecuada del PCAC</v>
      </c>
    </row>
    <row r="44" spans="1:6" ht="39.950000000000003" customHeight="1" x14ac:dyDescent="0.25">
      <c r="A44" s="28">
        <v>39</v>
      </c>
      <c r="B44" s="8">
        <f>'Matriz de riesgo Evaluación'!F44</f>
        <v>2</v>
      </c>
      <c r="C44" s="8">
        <f>'Matriz de riesgo Evaluación'!G44</f>
        <v>5</v>
      </c>
      <c r="D44" s="9">
        <f t="shared" si="0"/>
        <v>10</v>
      </c>
      <c r="E44" s="10" t="str">
        <f t="shared" si="2"/>
        <v>MEDIO</v>
      </c>
      <c r="F44" s="28" t="str">
        <f>'Matriz de riesgo Evaluación'!C44</f>
        <v>Entrega demorada de la respuesta al OEC que no permita darle tiempo suficiente al OEC para efectuar los ajustes necesarios</v>
      </c>
    </row>
    <row r="45" spans="1:6" ht="39.950000000000003" customHeight="1" x14ac:dyDescent="0.25">
      <c r="A45" s="28">
        <v>40</v>
      </c>
      <c r="B45" s="8">
        <f>'Matriz de riesgo Evaluación'!F45</f>
        <v>3</v>
      </c>
      <c r="C45" s="8">
        <f>'Matriz de riesgo Evaluación'!G45</f>
        <v>3</v>
      </c>
      <c r="D45" s="9">
        <f t="shared" si="0"/>
        <v>9</v>
      </c>
      <c r="E45" s="10" t="str">
        <f t="shared" si="2"/>
        <v>MEDIO</v>
      </c>
      <c r="F45" s="28" t="str">
        <f>'Matriz de riesgo Evaluación'!C45</f>
        <v>Continua y desgastante revisión de PCAC por parte evaluador líder</v>
      </c>
    </row>
    <row r="46" spans="1:6" ht="39.950000000000003" customHeight="1" x14ac:dyDescent="0.25">
      <c r="A46" s="28">
        <v>41</v>
      </c>
      <c r="B46" s="8">
        <f>'Matriz de riesgo Evaluación'!F46</f>
        <v>2</v>
      </c>
      <c r="C46" s="8">
        <f>'Matriz de riesgo Evaluación'!G46</f>
        <v>3</v>
      </c>
      <c r="D46" s="9">
        <f t="shared" si="0"/>
        <v>6</v>
      </c>
      <c r="E46" s="10" t="str">
        <f t="shared" si="2"/>
        <v>BAJO</v>
      </c>
      <c r="F46" s="28" t="str">
        <f>'Matriz de riesgo Evaluación'!C46</f>
        <v>El evaluador no comunique de manera oportuna a ONAC sobre la aprobacion del PCAC</v>
      </c>
    </row>
    <row r="47" spans="1:6" ht="39.950000000000003" customHeight="1" x14ac:dyDescent="0.25">
      <c r="A47" s="28">
        <v>42</v>
      </c>
      <c r="B47" s="8">
        <f>'Matriz de riesgo Evaluación'!F47</f>
        <v>4</v>
      </c>
      <c r="C47" s="8">
        <f>'Matriz de riesgo Evaluación'!G47</f>
        <v>4</v>
      </c>
      <c r="D47" s="9">
        <f t="shared" si="0"/>
        <v>16</v>
      </c>
      <c r="E47" s="10" t="str">
        <f t="shared" si="2"/>
        <v>ALTO</v>
      </c>
      <c r="F47" s="28" t="str">
        <f>'Matriz de riesgo Evaluación'!C47</f>
        <v>Ausencia de expertos en la revision de hallazgos técnicos del PCAC.</v>
      </c>
    </row>
    <row r="48" spans="1:6" ht="39.950000000000003" customHeight="1" x14ac:dyDescent="0.25">
      <c r="A48" s="28">
        <v>43</v>
      </c>
      <c r="B48" s="8">
        <f>'Matriz de riesgo Evaluación'!F48</f>
        <v>2</v>
      </c>
      <c r="C48" s="8">
        <f>'Matriz de riesgo Evaluación'!G48</f>
        <v>5</v>
      </c>
      <c r="D48" s="9">
        <f t="shared" si="0"/>
        <v>10</v>
      </c>
      <c r="E48" s="10" t="str">
        <f t="shared" si="2"/>
        <v>MEDIO</v>
      </c>
      <c r="F48" s="28" t="str">
        <f>'Matriz de riesgo Evaluación'!C48</f>
        <v>El Líder del equipo presenta una solicitud que no corresponde con la naturaleza de los hallazgos</v>
      </c>
    </row>
    <row r="49" spans="1:6" ht="39.950000000000003" customHeight="1" x14ac:dyDescent="0.25">
      <c r="A49" s="28">
        <v>44</v>
      </c>
      <c r="B49" s="8">
        <f>'Matriz de riesgo Evaluación'!F49</f>
        <v>2</v>
      </c>
      <c r="C49" s="8">
        <f>'Matriz de riesgo Evaluación'!G49</f>
        <v>4</v>
      </c>
      <c r="D49" s="9">
        <f t="shared" si="0"/>
        <v>8</v>
      </c>
      <c r="E49" s="10" t="str">
        <f t="shared" si="2"/>
        <v>MEDIO</v>
      </c>
      <c r="F49" s="28" t="str">
        <f>'Matriz de riesgo Evaluación'!C49</f>
        <v>Solicitar una evaluación complementaria para una fecha equivocada.</v>
      </c>
    </row>
    <row r="50" spans="1:6" ht="39.950000000000003" customHeight="1" x14ac:dyDescent="0.25">
      <c r="A50" s="28">
        <v>45</v>
      </c>
      <c r="B50" s="8">
        <f>'Matriz de riesgo Evaluación'!F50</f>
        <v>2</v>
      </c>
      <c r="C50" s="8">
        <f>'Matriz de riesgo Evaluación'!G50</f>
        <v>3</v>
      </c>
      <c r="D50" s="9">
        <f t="shared" si="0"/>
        <v>6</v>
      </c>
      <c r="E50" s="10" t="str">
        <f t="shared" si="2"/>
        <v>BAJO</v>
      </c>
      <c r="F50" s="28" t="str">
        <f>'Matriz de riesgo Evaluación'!C50</f>
        <v>Solicitud retrasada de la evaluación complementaria</v>
      </c>
    </row>
    <row r="51" spans="1:6" ht="39.950000000000003" customHeight="1" x14ac:dyDescent="0.25">
      <c r="A51" s="28">
        <v>46</v>
      </c>
      <c r="B51" s="8">
        <f>'Matriz de riesgo Evaluación'!F51</f>
        <v>4</v>
      </c>
      <c r="C51" s="8">
        <f>'Matriz de riesgo Evaluación'!G51</f>
        <v>2</v>
      </c>
      <c r="D51" s="9">
        <f t="shared" si="0"/>
        <v>8</v>
      </c>
      <c r="E51" s="10" t="str">
        <f t="shared" si="2"/>
        <v>MEDIO</v>
      </c>
      <c r="F51" s="28" t="str">
        <f>'Matriz de riesgo Evaluación'!C51</f>
        <v>Elaboración del informe con información incompleta o errónea.</v>
      </c>
    </row>
    <row r="52" spans="1:6" ht="39.950000000000003" customHeight="1" x14ac:dyDescent="0.25">
      <c r="A52" s="28">
        <v>47</v>
      </c>
      <c r="B52" s="8">
        <f>'Matriz de riesgo Evaluación'!F52</f>
        <v>4</v>
      </c>
      <c r="C52" s="8">
        <f>'Matriz de riesgo Evaluación'!G52</f>
        <v>2</v>
      </c>
      <c r="D52" s="9">
        <f t="shared" si="0"/>
        <v>8</v>
      </c>
      <c r="E52" s="10" t="str">
        <f t="shared" si="2"/>
        <v>MEDIO</v>
      </c>
      <c r="F52" s="28" t="str">
        <f>'Matriz de riesgo Evaluación'!C52</f>
        <v>No elaborar el informe en la fecha prevista  en la programación del servicio.</v>
      </c>
    </row>
    <row r="53" spans="1:6" ht="39.950000000000003" customHeight="1" x14ac:dyDescent="0.25">
      <c r="A53" s="28">
        <v>48</v>
      </c>
      <c r="B53" s="8">
        <f>'Matriz de riesgo Evaluación'!F53</f>
        <v>4</v>
      </c>
      <c r="C53" s="8">
        <f>'Matriz de riesgo Evaluación'!G53</f>
        <v>5</v>
      </c>
      <c r="D53" s="9">
        <f t="shared" si="0"/>
        <v>20</v>
      </c>
      <c r="E53" s="10" t="str">
        <f t="shared" si="2"/>
        <v>ALTO</v>
      </c>
      <c r="F53" s="28" t="str">
        <f>'Matriz de riesgo Evaluación'!C53</f>
        <v>Declarar el cierre de las NC solo a partir de las evidencias de implementación del PCAC, sin confirmar la eficacia de éste.</v>
      </c>
    </row>
    <row r="54" spans="1:6" ht="39.950000000000003" customHeight="1" x14ac:dyDescent="0.25">
      <c r="A54" s="28">
        <v>49</v>
      </c>
      <c r="B54" s="8">
        <f>'Matriz de riesgo Evaluación'!F54</f>
        <v>4</v>
      </c>
      <c r="C54" s="8">
        <f>'Matriz de riesgo Evaluación'!G54</f>
        <v>4</v>
      </c>
      <c r="D54" s="9">
        <f t="shared" si="0"/>
        <v>16</v>
      </c>
      <c r="E54" s="10" t="str">
        <f t="shared" si="2"/>
        <v>ALTO</v>
      </c>
      <c r="F54" s="28" t="str">
        <f>'Matriz de riesgo Evaluación'!C54</f>
        <v>No cerrar NC por presentación incompleta de las evidencias propuestas por el OEC; pese a no ser necesarias para confirmar la eficacia del PCAC.</v>
      </c>
    </row>
    <row r="55" spans="1:6" ht="39.950000000000003" customHeight="1" x14ac:dyDescent="0.25">
      <c r="A55" s="28">
        <v>50</v>
      </c>
      <c r="B55" s="8">
        <f>'Matriz de riesgo Evaluación'!F55</f>
        <v>3</v>
      </c>
      <c r="C55" s="8">
        <f>'Matriz de riesgo Evaluación'!G55</f>
        <v>3</v>
      </c>
      <c r="D55" s="9">
        <f t="shared" si="0"/>
        <v>9</v>
      </c>
      <c r="E55" s="10" t="str">
        <f t="shared" si="2"/>
        <v>MEDIO</v>
      </c>
      <c r="F55" s="28" t="str">
        <f>'Matriz de riesgo Evaluación'!C55</f>
        <v>Incumplimiento de las fechas establecidas para ejecutar la evaluacion complementaria</v>
      </c>
    </row>
    <row r="56" spans="1:6" ht="39.950000000000003" customHeight="1" x14ac:dyDescent="0.25">
      <c r="A56" s="28">
        <v>51</v>
      </c>
      <c r="B56" s="8">
        <f>'Matriz de riesgo Evaluación'!F56</f>
        <v>3</v>
      </c>
      <c r="C56" s="8">
        <f>'Matriz de riesgo Evaluación'!G56</f>
        <v>4</v>
      </c>
      <c r="D56" s="9">
        <f t="shared" si="0"/>
        <v>12</v>
      </c>
      <c r="E56" s="10" t="str">
        <f t="shared" si="2"/>
        <v>MEDIO</v>
      </c>
      <c r="F56" s="28" t="str">
        <f>'Matriz de riesgo Evaluación'!C56</f>
        <v xml:space="preserve">Resultados de evaluacion complementaria que no demuestre la competencia del OEC, debido a una revision inadecuada de las evidencias. 
</v>
      </c>
    </row>
    <row r="57" spans="1:6" ht="39.950000000000003" customHeight="1" x14ac:dyDescent="0.25">
      <c r="A57" s="28">
        <v>52</v>
      </c>
      <c r="B57" s="8">
        <f>'Matriz de riesgo Evaluación'!F57</f>
        <v>3</v>
      </c>
      <c r="C57" s="8">
        <f>'Matriz de riesgo Evaluación'!G57</f>
        <v>3</v>
      </c>
      <c r="D57" s="9">
        <f t="shared" si="0"/>
        <v>9</v>
      </c>
      <c r="E57" s="10" t="str">
        <f t="shared" si="2"/>
        <v>MEDIO</v>
      </c>
      <c r="F57" s="28" t="str">
        <f>'Matriz de riesgo Evaluación'!C57</f>
        <v>Coherencia en la información registrada para consolidación del informe</v>
      </c>
    </row>
    <row r="58" spans="1:6" ht="39.950000000000003" customHeight="1" x14ac:dyDescent="0.25">
      <c r="A58" s="28">
        <v>53</v>
      </c>
      <c r="B58" s="8">
        <f>'Matriz de riesgo Evaluación'!F58</f>
        <v>2</v>
      </c>
      <c r="C58" s="8">
        <f>'Matriz de riesgo Evaluación'!G58</f>
        <v>3</v>
      </c>
      <c r="D58" s="9">
        <f t="shared" si="0"/>
        <v>6</v>
      </c>
      <c r="E58" s="10" t="str">
        <f t="shared" si="2"/>
        <v>BAJO</v>
      </c>
      <c r="F58" s="28" t="str">
        <f>'Matriz de riesgo Evaluación'!C58</f>
        <v>Recomendación confusa, insuficientes o inadeacudas por parte del Líder de Equipo</v>
      </c>
    </row>
    <row r="59" spans="1:6" ht="39.950000000000003" customHeight="1" x14ac:dyDescent="0.25">
      <c r="A59" s="28">
        <v>54</v>
      </c>
      <c r="B59" s="8">
        <f>'Matriz de riesgo Evaluación'!F59</f>
        <v>2</v>
      </c>
      <c r="C59" s="8">
        <f>'Matriz de riesgo Evaluación'!G59</f>
        <v>4</v>
      </c>
      <c r="D59" s="9">
        <f t="shared" si="0"/>
        <v>8</v>
      </c>
      <c r="E59" s="10" t="str">
        <f t="shared" si="2"/>
        <v>MEDIO</v>
      </c>
      <c r="F59" s="28" t="str">
        <f>'Matriz de riesgo Evaluación'!C59</f>
        <v>Emitir recomendación influenciada sobre el estado de la acreditación</v>
      </c>
    </row>
    <row r="60" spans="1:6" ht="39.950000000000003" customHeight="1" x14ac:dyDescent="0.25">
      <c r="A60" s="28">
        <v>55</v>
      </c>
      <c r="B60" s="8">
        <f>'Matriz de riesgo Evaluación'!F60</f>
        <v>3</v>
      </c>
      <c r="C60" s="8">
        <f>'Matriz de riesgo Evaluación'!G60</f>
        <v>3</v>
      </c>
      <c r="D60" s="9">
        <f t="shared" si="0"/>
        <v>9</v>
      </c>
      <c r="E60" s="10" t="str">
        <f t="shared" si="2"/>
        <v>MEDIO</v>
      </c>
      <c r="F60" s="28" t="str">
        <f>'Matriz de riesgo Evaluación'!C60</f>
        <v>Informe presentado a la Coordinación Sectorial de forma posterior a la fecha establecida en la programación del servicio o en fecha posterior al día siguiente de la evaluación complementaria.</v>
      </c>
    </row>
  </sheetData>
  <sheetProtection algorithmName="SHA-512" hashValue="cWyW/IKiO7FtlanM7/9Zwh/CTTjZQp5c1sefHmTwhOhewSX+Q8lwMUJGPJh7rjAVGc9Mv06zcPFRrKd9Yuyr7A==" saltValue="xcj8wv8pBZflF7GGDIVr6w==" spinCount="100000" sheet="1" objects="1" scenarios="1" selectLockedCells="1" selectUnlockedCells="1"/>
  <mergeCells count="9">
    <mergeCell ref="N1:O1"/>
    <mergeCell ref="N2:O2"/>
    <mergeCell ref="C1:M2"/>
    <mergeCell ref="A1:B2"/>
    <mergeCell ref="F4:F5"/>
    <mergeCell ref="A4:A5"/>
    <mergeCell ref="B4:C4"/>
    <mergeCell ref="D4:D5"/>
    <mergeCell ref="E4:E5"/>
  </mergeCells>
  <conditionalFormatting sqref="D6:E60">
    <cfRule type="cellIs" dxfId="3" priority="8" operator="equal">
      <formula>"Crítico"</formula>
    </cfRule>
    <cfRule type="cellIs" dxfId="2" priority="9" operator="equal">
      <formula>"Alto"</formula>
    </cfRule>
    <cfRule type="cellIs" dxfId="1" priority="10" operator="equal">
      <formula>"Medio"</formula>
    </cfRule>
  </conditionalFormatting>
  <conditionalFormatting sqref="D6:D60">
    <cfRule type="cellIs" dxfId="0" priority="7" operator="equal">
      <formula>"Alto"</formula>
    </cfRule>
  </conditionalFormatting>
  <pageMargins left="0.70866141732283472" right="0.70866141732283472" top="0.74803149606299213" bottom="0.74803149606299213" header="0.31496062992125984" footer="0.31496062992125984"/>
  <pageSetup orientation="portrait" r:id="rId1"/>
  <headerFooter>
    <oddFooter>&amp;L&amp;"Century Gothic,Normal"&amp;9Aprobado 2018-11-30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7"/>
  <sheetViews>
    <sheetView workbookViewId="0">
      <selection activeCell="E29" sqref="E29"/>
    </sheetView>
  </sheetViews>
  <sheetFormatPr baseColWidth="10" defaultColWidth="10.85546875" defaultRowHeight="15" x14ac:dyDescent="0.25"/>
  <cols>
    <col min="1" max="1" width="4.42578125" style="4" customWidth="1"/>
    <col min="2" max="2" width="19.42578125" style="4" customWidth="1"/>
    <col min="3" max="3" width="30.140625" style="4" customWidth="1"/>
    <col min="4" max="6" width="17.85546875" style="4" customWidth="1"/>
    <col min="7" max="7" width="6.85546875" style="4" bestFit="1" customWidth="1"/>
    <col min="8" max="16384" width="10.85546875" style="4"/>
  </cols>
  <sheetData>
    <row r="2" spans="2:7" ht="30" x14ac:dyDescent="0.25">
      <c r="B2" s="2" t="s">
        <v>29</v>
      </c>
      <c r="C2" s="2" t="s">
        <v>30</v>
      </c>
      <c r="D2" s="2" t="s">
        <v>31</v>
      </c>
      <c r="E2" s="2" t="s">
        <v>33</v>
      </c>
      <c r="F2" s="2" t="s">
        <v>4</v>
      </c>
      <c r="G2" s="2" t="s">
        <v>34</v>
      </c>
    </row>
    <row r="3" spans="2:7" x14ac:dyDescent="0.25">
      <c r="B3" s="5"/>
      <c r="C3" s="3"/>
      <c r="D3" s="3"/>
      <c r="E3" s="3"/>
      <c r="F3" s="3"/>
      <c r="G3" s="3"/>
    </row>
    <row r="4" spans="2:7" x14ac:dyDescent="0.25">
      <c r="B4" s="3"/>
      <c r="C4" s="3"/>
      <c r="D4" s="3"/>
      <c r="E4" s="3"/>
      <c r="F4" s="3"/>
      <c r="G4" s="3"/>
    </row>
    <row r="5" spans="2:7" x14ac:dyDescent="0.25">
      <c r="B5" s="3"/>
      <c r="C5" s="3"/>
      <c r="D5" s="3"/>
      <c r="E5" s="3"/>
      <c r="F5" s="3"/>
      <c r="G5" s="3"/>
    </row>
    <row r="6" spans="2:7" x14ac:dyDescent="0.25">
      <c r="B6" s="3"/>
      <c r="C6" s="3"/>
      <c r="D6" s="3"/>
      <c r="E6" s="3"/>
      <c r="F6" s="3"/>
      <c r="G6" s="3"/>
    </row>
    <row r="7" spans="2:7" x14ac:dyDescent="0.25">
      <c r="B7" s="3"/>
      <c r="C7" s="3"/>
      <c r="D7" s="3"/>
      <c r="E7" s="3"/>
      <c r="F7" s="3"/>
      <c r="G7" s="3"/>
    </row>
    <row r="8" spans="2:7" x14ac:dyDescent="0.25">
      <c r="B8" s="3"/>
      <c r="C8" s="3"/>
      <c r="D8" s="3"/>
      <c r="E8" s="3"/>
      <c r="F8" s="3"/>
      <c r="G8" s="3"/>
    </row>
    <row r="9" spans="2:7" x14ac:dyDescent="0.25">
      <c r="B9" s="3"/>
      <c r="C9" s="3"/>
      <c r="D9" s="3"/>
      <c r="E9" s="3"/>
      <c r="F9" s="3"/>
      <c r="G9" s="3"/>
    </row>
    <row r="10" spans="2:7" x14ac:dyDescent="0.25">
      <c r="B10" s="3"/>
      <c r="C10" s="3"/>
      <c r="D10" s="3"/>
      <c r="E10" s="3"/>
      <c r="F10" s="3"/>
      <c r="G10" s="3"/>
    </row>
    <row r="11" spans="2:7" x14ac:dyDescent="0.25">
      <c r="B11" s="3"/>
      <c r="C11" s="3"/>
      <c r="D11" s="3"/>
      <c r="E11" s="3"/>
      <c r="F11" s="3"/>
      <c r="G11" s="3"/>
    </row>
    <row r="12" spans="2:7" x14ac:dyDescent="0.25">
      <c r="B12" s="3"/>
      <c r="C12" s="3"/>
      <c r="D12" s="3"/>
      <c r="E12" s="3"/>
      <c r="F12" s="3"/>
      <c r="G12" s="3"/>
    </row>
    <row r="13" spans="2:7" x14ac:dyDescent="0.25">
      <c r="B13" s="3"/>
      <c r="C13" s="3"/>
      <c r="D13" s="3"/>
      <c r="E13" s="3"/>
      <c r="F13" s="3"/>
      <c r="G13" s="3"/>
    </row>
    <row r="14" spans="2:7" x14ac:dyDescent="0.25">
      <c r="B14" s="3"/>
      <c r="C14" s="3"/>
      <c r="D14" s="3"/>
      <c r="E14" s="3"/>
      <c r="F14" s="3"/>
      <c r="G14" s="3"/>
    </row>
    <row r="15" spans="2:7" x14ac:dyDescent="0.25">
      <c r="B15" s="3"/>
      <c r="C15" s="3"/>
      <c r="D15" s="3"/>
      <c r="E15" s="3"/>
      <c r="F15" s="3"/>
      <c r="G15" s="3"/>
    </row>
    <row r="16" spans="2:7" x14ac:dyDescent="0.25">
      <c r="B16" s="3"/>
      <c r="C16" s="3"/>
      <c r="D16" s="3"/>
      <c r="E16" s="3"/>
      <c r="F16" s="3"/>
      <c r="G16" s="3"/>
    </row>
    <row r="17" spans="2:7" x14ac:dyDescent="0.25">
      <c r="B17" s="3"/>
      <c r="C17" s="3"/>
      <c r="D17" s="3"/>
      <c r="E17" s="3"/>
      <c r="F17" s="3"/>
      <c r="G17" s="3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workbookViewId="0">
      <selection activeCell="C12" sqref="C12"/>
    </sheetView>
  </sheetViews>
  <sheetFormatPr baseColWidth="10" defaultColWidth="10.85546875" defaultRowHeight="15" x14ac:dyDescent="0.25"/>
  <cols>
    <col min="1" max="1" width="5" style="1" customWidth="1"/>
    <col min="2" max="2" width="30.140625" style="1" customWidth="1"/>
    <col min="3" max="3" width="19" style="1" customWidth="1"/>
    <col min="4" max="4" width="16.42578125" style="1" customWidth="1"/>
    <col min="5" max="5" width="13.140625" style="1" bestFit="1" customWidth="1"/>
    <col min="6" max="16384" width="10.85546875" style="1"/>
  </cols>
  <sheetData>
    <row r="2" spans="2:6" ht="28.5" customHeight="1" x14ac:dyDescent="0.25">
      <c r="B2" s="2" t="s">
        <v>14</v>
      </c>
      <c r="C2" s="2" t="s">
        <v>23</v>
      </c>
      <c r="D2" s="2" t="s">
        <v>35</v>
      </c>
      <c r="E2" s="2" t="s">
        <v>47</v>
      </c>
      <c r="F2" s="2" t="s">
        <v>6</v>
      </c>
    </row>
    <row r="3" spans="2:6" ht="30" x14ac:dyDescent="0.25">
      <c r="B3" s="3" t="s">
        <v>15</v>
      </c>
      <c r="C3" s="3" t="s">
        <v>7</v>
      </c>
      <c r="D3" s="3" t="s">
        <v>36</v>
      </c>
      <c r="E3" s="3">
        <v>1</v>
      </c>
      <c r="F3" s="3">
        <v>1</v>
      </c>
    </row>
    <row r="4" spans="2:6" x14ac:dyDescent="0.25">
      <c r="B4" s="3" t="s">
        <v>22</v>
      </c>
      <c r="C4" s="3" t="s">
        <v>24</v>
      </c>
      <c r="D4" s="3" t="s">
        <v>37</v>
      </c>
      <c r="E4" s="3">
        <v>2</v>
      </c>
      <c r="F4" s="3">
        <v>2</v>
      </c>
    </row>
    <row r="5" spans="2:6" x14ac:dyDescent="0.25">
      <c r="B5" s="3" t="s">
        <v>16</v>
      </c>
      <c r="C5" s="3" t="s">
        <v>25</v>
      </c>
      <c r="D5" s="3" t="s">
        <v>3</v>
      </c>
      <c r="E5" s="3">
        <v>3</v>
      </c>
      <c r="F5" s="3">
        <v>3</v>
      </c>
    </row>
    <row r="6" spans="2:6" ht="22.5" customHeight="1" x14ac:dyDescent="0.25">
      <c r="B6" s="3" t="s">
        <v>17</v>
      </c>
      <c r="C6" s="3" t="s">
        <v>26</v>
      </c>
      <c r="D6" s="3" t="s">
        <v>38</v>
      </c>
      <c r="E6" s="3">
        <v>4</v>
      </c>
      <c r="F6" s="3">
        <v>4</v>
      </c>
    </row>
    <row r="7" spans="2:6" x14ac:dyDescent="0.25">
      <c r="B7" s="3" t="s">
        <v>18</v>
      </c>
      <c r="C7" s="3" t="s">
        <v>13</v>
      </c>
      <c r="D7" s="3" t="s">
        <v>41</v>
      </c>
      <c r="E7" s="3">
        <v>5</v>
      </c>
      <c r="F7" s="3">
        <v>5</v>
      </c>
    </row>
    <row r="8" spans="2:6" x14ac:dyDescent="0.25">
      <c r="B8" s="3" t="s">
        <v>19</v>
      </c>
      <c r="C8" s="3" t="s">
        <v>27</v>
      </c>
      <c r="D8" s="3" t="s">
        <v>39</v>
      </c>
      <c r="E8" s="3"/>
      <c r="F8" s="3"/>
    </row>
    <row r="9" spans="2:6" ht="30" x14ac:dyDescent="0.25">
      <c r="B9" s="3" t="s">
        <v>21</v>
      </c>
      <c r="C9" s="3"/>
      <c r="D9" s="3" t="s">
        <v>40</v>
      </c>
      <c r="E9" s="3"/>
      <c r="F9" s="3"/>
    </row>
    <row r="10" spans="2:6" ht="30" x14ac:dyDescent="0.25">
      <c r="B10" s="3" t="s">
        <v>44</v>
      </c>
      <c r="C10" s="3"/>
      <c r="D10" s="3" t="s">
        <v>42</v>
      </c>
      <c r="E10" s="3"/>
      <c r="F10" s="3"/>
    </row>
    <row r="11" spans="2:6" ht="30" x14ac:dyDescent="0.25">
      <c r="B11" s="3" t="s">
        <v>20</v>
      </c>
      <c r="C11" s="3"/>
      <c r="D11" s="3" t="s">
        <v>43</v>
      </c>
      <c r="E11" s="3"/>
      <c r="F11" s="3"/>
    </row>
    <row r="12" spans="2:6" x14ac:dyDescent="0.25">
      <c r="B12" s="3"/>
      <c r="C12" s="3"/>
      <c r="D12" s="3"/>
      <c r="E12" s="3"/>
      <c r="F12" s="3"/>
    </row>
    <row r="13" spans="2:6" x14ac:dyDescent="0.25">
      <c r="B13" s="3"/>
      <c r="C13" s="3"/>
      <c r="D13" s="3"/>
      <c r="E13" s="3"/>
      <c r="F13" s="3"/>
    </row>
    <row r="14" spans="2:6" x14ac:dyDescent="0.25">
      <c r="B14" s="3"/>
      <c r="C14" s="3"/>
      <c r="D14" s="3"/>
      <c r="E14" s="3"/>
      <c r="F14" s="3"/>
    </row>
    <row r="15" spans="2:6" x14ac:dyDescent="0.25">
      <c r="B15" s="3"/>
      <c r="C15" s="3"/>
      <c r="D15" s="3"/>
      <c r="E15" s="3"/>
      <c r="F15" s="3"/>
    </row>
    <row r="16" spans="2:6" x14ac:dyDescent="0.25">
      <c r="B16" s="3"/>
      <c r="C16" s="3"/>
      <c r="D16" s="3"/>
      <c r="E16" s="3"/>
      <c r="F16" s="3"/>
    </row>
    <row r="17" spans="2:6" x14ac:dyDescent="0.25">
      <c r="B17" s="3"/>
      <c r="C17" s="3"/>
      <c r="D17" s="3"/>
      <c r="E17" s="3"/>
      <c r="F17" s="3"/>
    </row>
  </sheetData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 Evaluación</vt:lpstr>
      <vt:lpstr>Mapa de riesgo EV.</vt:lpstr>
      <vt:lpstr>Registro Eventos e Incidentes</vt:lpstr>
      <vt:lpstr>Data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López</dc:creator>
  <cp:lastModifiedBy>Sandra Marcela Gutiérrez Rivera</cp:lastModifiedBy>
  <dcterms:created xsi:type="dcterms:W3CDTF">2008-07-31T19:37:42Z</dcterms:created>
  <dcterms:modified xsi:type="dcterms:W3CDTF">2020-06-11T18:36:52Z</dcterms:modified>
</cp:coreProperties>
</file>